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820" activeTab="0"/>
  </bookViews>
  <sheets>
    <sheet name="РІЧНИЙ" sheetId="1" r:id="rId1"/>
  </sheets>
  <definedNames>
    <definedName name="_xlnm.Print_Titles" localSheetId="0">'РІЧНИЙ'!$5:$8</definedName>
    <definedName name="_xlnm.Print_Area" localSheetId="0">'РІЧНИЙ'!$A$1:$N$40</definedName>
  </definedNames>
  <calcPr fullCalcOnLoad="1"/>
</workbook>
</file>

<file path=xl/sharedStrings.xml><?xml version="1.0" encoding="utf-8"?>
<sst xmlns="http://schemas.openxmlformats.org/spreadsheetml/2006/main" count="289" uniqueCount="161">
  <si>
    <t>№ з/п</t>
  </si>
  <si>
    <t>Адреса реалізації проекту</t>
  </si>
  <si>
    <t>Всього:</t>
  </si>
  <si>
    <t>Х</t>
  </si>
  <si>
    <t>(відповідний звітний період)</t>
  </si>
  <si>
    <t>Номер проекту</t>
  </si>
  <si>
    <t xml:space="preserve"> Назва проекту</t>
  </si>
  <si>
    <t>Заходи, які не вдалося реалізувати, або було реалізовано іншим чином</t>
  </si>
  <si>
    <t>Бюджет проекту</t>
  </si>
  <si>
    <t>Команда проекту (ПІП лідера Команди)</t>
  </si>
  <si>
    <t>Погодження з лідером Команди проекту тендерної документації (технічного завдання) (дата)</t>
  </si>
  <si>
    <t>Загальний опис результатів проекту, опис робіт та послуг, які було проведено та надано, їх послідовність</t>
  </si>
  <si>
    <t xml:space="preserve"> Замовник (розпорядник нижчого рівня або одержувач коштів бюджету м. Києва)</t>
  </si>
  <si>
    <t>Фотозвіт щодо результату реалізації проекту та інформаційного знаку</t>
  </si>
  <si>
    <t>Річний звіт реалізації проектів-переможців за рахунок коштів "Громадського бюджету міста Києва"</t>
  </si>
  <si>
    <t>плановий, тис.грн.</t>
  </si>
  <si>
    <t>фактичний, тис.грн.</t>
  </si>
  <si>
    <t>Причини недотримання термінів та відхилення від визначених бюджетів</t>
  </si>
  <si>
    <t>Посилання на закупівлю товарів, робіт чи послуг на "Prozorro"</t>
  </si>
  <si>
    <t>Арцимович Юлія Олександрівна</t>
  </si>
  <si>
    <t>Спітковська Катерина Василівна</t>
  </si>
  <si>
    <t>Управління освіти</t>
  </si>
  <si>
    <t>Разом по розпоряднику коштів управління освіти Подільської районної в місті Києві державної адміністрації:</t>
  </si>
  <si>
    <t>Головний розпорядник бюджетних коштів  -  Подільська районна в місті Києві державна адміністрація</t>
  </si>
  <si>
    <t>Разом по розпоряднику коштів відділ у справах сім'ї, молоді та спорту Подільської районної в місті Києві державної адміністрації:</t>
  </si>
  <si>
    <t>Разом по розпоряднику коштів управління праці та соціального захисту населення Подільської районної в місті Києві державної адміністрації:</t>
  </si>
  <si>
    <t>Тепло для гімназії №34 «Либідь»</t>
  </si>
  <si>
    <t>вул.Межова,22</t>
  </si>
  <si>
    <t>SportLand на Межовій</t>
  </si>
  <si>
    <t>Профорієнтація учнів 9 класів Подільського району</t>
  </si>
  <si>
    <t>Лаврушкевич Володимир Миколайович</t>
  </si>
  <si>
    <t>Встановлено нове сертифіковане спортивне обладнання для дітей та дорослих для організованого дозвілля в позаурочний час для учнів гімназії та дітей мікрорайону</t>
  </si>
  <si>
    <t xml:space="preserve">Замінено вікна на металопластикові. Створено належні температурні та санітарно-гігієнічні умови, привабливий вигляд та зберігання будівлі від руйнування. </t>
  </si>
  <si>
    <t xml:space="preserve">Проведено якісної профорієнтації онлайн сучасними засобами з наданням звіту, що не потребує додаткової інтерпретації спеціалістом. </t>
  </si>
  <si>
    <t>Вхідна група  гімназії 107 "Введенська"</t>
  </si>
  <si>
    <t>вул. Введенська,35</t>
  </si>
  <si>
    <t xml:space="preserve">20.02.2019 </t>
  </si>
  <si>
    <t>21 школа Подільського району</t>
  </si>
  <si>
    <t>Облаштовано та обладнано вхідну групу для безпечного та комфортного входу та перебування біля входу школи. Виготовлені сходи, огорожа, пандус, навіс, зона комфортного очікування.</t>
  </si>
  <si>
    <t>Школа 63 (спортивно-ігровий майданчик)</t>
  </si>
  <si>
    <t>вул.Маршала Гречка,10А</t>
  </si>
  <si>
    <t>Литвиненко Тетяна Григорівна</t>
  </si>
  <si>
    <t>Громадський бюджет діти у школі 93 (EVORANK)</t>
  </si>
  <si>
    <t>пр.Георгія Гонгадзе, 7 Б</t>
  </si>
  <si>
    <t>Басовський Володимир Олександрович</t>
  </si>
  <si>
    <r>
      <t>Встановлено сучасний спортивно- ігровий майданчик на території школи № 63 для покращення здоров</t>
    </r>
    <r>
      <rPr>
        <sz val="11"/>
        <rFont val="Calibri"/>
        <family val="2"/>
      </rPr>
      <t xml:space="preserve">'я </t>
    </r>
    <r>
      <rPr>
        <sz val="11"/>
        <rFont val="Times New Roman"/>
        <family val="1"/>
      </rPr>
      <t>та фізичного розвитку дітей та молоді, популяризації здорового способу життя.</t>
    </r>
  </si>
  <si>
    <t>Громадський бюджет діти у школі 257 (EVORANK)</t>
  </si>
  <si>
    <t>Проведено для дітей у школі конкурс проєктів на платформі аналогу Громадського бюджету для надання можливості учням самим подавати нові ідеї, які будуть спрямовані на покращення шкільного життя. Закуплено нове обладнання для кабінету Захисту Вітчизни, настільні ігри. обладнаний "смартхолл"</t>
  </si>
  <si>
    <t>пр. Межовий,7А</t>
  </si>
  <si>
    <t xml:space="preserve">UA-2019-05-15-003036-a,  UA-2019-05-15-002647-a, UA-2019-12-23-003827-b,UA-2019-12-21-000825-a,UA-2019-12-18-001833-b,UA-2019-12-19-000651-c ,UA-2019-12-19-000699-c,UA-2019-12-18-000111-a,UA-2019-11-19-001375-a </t>
  </si>
  <si>
    <t>UA-2019-05-15-003036-a, UA-2019-05-15-002647-a, UA-2019-12-19-002670-b,UA-2019-12-18-001833-b,UA-2019-12-19-000651-c ,UA-2019-12-17-001752-c,UA-2019-12-19-001647-b,UA-2019-12-18-000142-a,UA-2019-12-13-001495-c,UA-2019-12-09-002825-b,UA-2019-12-09-002708-b,UA-2019-11-06-000432-a,UA-2019-12-06-002706-b,UA-2019-11-27-003845- b.</t>
  </si>
  <si>
    <t>Громадський бюджет діти у школі 107 (EVORANK)</t>
  </si>
  <si>
    <t>UA-2019-05-15-003036-a,UA-2019-05-15-002647-a ,UA-2019-12-28-000077-a,UA-2019-12-09-000720-a</t>
  </si>
  <si>
    <t>Громадський бюджет діти у школі 243 (EVORANK)</t>
  </si>
  <si>
    <t>вул. Новомостицька,10</t>
  </si>
  <si>
    <t>UA-2019-05-15-003036-a,  UA-2019-05-15-002647-a ,UA-2019-11-05-001990-b,UA-2019-12-17-005862-b,UA-2019-11-19-001375-a,UA-2019-11-06-000432-a</t>
  </si>
  <si>
    <t>Громадський бюджет діти у школі 19 (EVORANK)</t>
  </si>
  <si>
    <t>вул. Межигірська,16</t>
  </si>
  <si>
    <t xml:space="preserve">UA-2019-05-15-003036-a,UA-2019-05-15-002647-a,  UA-2019-11-15-000683-a,UA-2019-11-05-001990-b,UA-2019-12-28-000077-a,UA-2019-12-18-001833-b,UA-2019-11-19-001375-a,UA-2019-12-13-001331-a,UA-2019-11-06-000432-a </t>
  </si>
  <si>
    <t>Створено сучасний освітній простір для  комфортностого відпочинку , розвитку та спілкування учнів.</t>
  </si>
  <si>
    <t>Громадський бюджет діти у школі 45 (EVORANK)</t>
  </si>
  <si>
    <t>вул.Маршала Гречка,22А</t>
  </si>
  <si>
    <t xml:space="preserve">UA-2019-05-15-003036-a,  UA-2019-05-15-002647-a,UA-2019-11-05-001990-b,UA-2019-12-19-001750-b,UA-2019-12-18-001833-b,UA-2019-11-19-001375-a,UA-2019-11-06-000432-a </t>
  </si>
  <si>
    <t>Створено сучасний  простір "музичний центр", де діти вчаться грати на музичних інструментах, також встановлені настільні ігри та для  комфортностого відпочинку , розвитку та спілкування учнів.</t>
  </si>
  <si>
    <t>Громадський бюджет діти у школі 10  (EVORANK)</t>
  </si>
  <si>
    <t>вул. Костянтинівська,37</t>
  </si>
  <si>
    <t>UA-2019-05-15-003036-a , UA-2019-05-15-002647-a ,   UA-2019-11-14-000228-a,UA-2019-11-05-001990-b,UA-2019-11-14-000228-a,UA-2019-12-28-000077-a,UA-2019-12-21-000584-c,UA-2019-12-17-005862-b,UA-2019-11-14-000228-a</t>
  </si>
  <si>
    <t xml:space="preserve">Облаштовані "фантастичні сходинки здоров"я", ствовені музичний дзвінок та шкільне радіо, також облаштований простір для відпочинку та релаксації учнів. </t>
  </si>
  <si>
    <t>Роботрафік</t>
  </si>
  <si>
    <t>пр. Правди,84</t>
  </si>
  <si>
    <t>Дзюба Сергій Миколайович</t>
  </si>
  <si>
    <t xml:space="preserve">   UA-2019-07-01-000573-a,  UA-2019-06-19-000328-c,         UA-2019-06-11-002374-b, UA-2019-08-01-000573-b  UA-2019-06-20-000105-a   UA-2019-06-11-002316-b,   UA-2019-07-01-000335-c, UA-2019-06-19-000396-c ,            UA-2019-07-01-000760-b   UA-2019-07-01-000993-b , UA-2019-06-19-000068-b  UA-2019-08-01-000834-с </t>
  </si>
  <si>
    <t>Сучасний інтерактивний скеледром "12Climb" (гімназія 107 “Введенська”)</t>
  </si>
  <si>
    <t>Козак Євгеній Миколайович</t>
  </si>
  <si>
    <t>;UA-2019-04-02-000473-a,   (укладено договір №153 від 26.04.2019 ТОВ "Інтерактивна скеля),             UA-2019-04-03-000132-c (укладено договір №154 від 26.04.2019 ТОВ "Інтерактивна скеля").</t>
  </si>
  <si>
    <t>Сучасний інтерактивний скеледром "12Climb" (гімназія 45 “Введенська”)</t>
  </si>
  <si>
    <t>Встановлено сучасний скелелаз, що дозволить урізноманітнити дозвілля та ознайомити дітей зі скелелазінням. Діти зможуть практикуватися та освоювати навички скелелазіння в своєму навчальному закладі.</t>
  </si>
  <si>
    <t>Сучасний інвентар для майбутніх чемпіонів з карате, вихованців секцій Подільського району</t>
  </si>
  <si>
    <t>вул. Світлицького, 35-Б</t>
  </si>
  <si>
    <t>Геращенко Андрій Костянтинович</t>
  </si>
  <si>
    <t>ПРЦК "Поділ"</t>
  </si>
  <si>
    <t xml:space="preserve">24.01.2019 </t>
  </si>
  <si>
    <t>Закуплений інвентар  вихованцям секцій Подільського району для  фахової підготовки майбутніх чемпіонів з карате та заохочення дітей різного соціального статусу заняттями карате,використовуючи сучасний, професійний інвентар для тренувань та змагань.</t>
  </si>
  <si>
    <t xml:space="preserve">1 UA-2019-02-13-000523-a-  UA-2019-02-000714-b. Виникла економія- 9,14тис.грн. За згодою автора вирішено придбати підставку (стійку) бодібар  та захисний жилет  для карате без застасування  електронної системи    закупівель.     </t>
  </si>
  <si>
    <t>Темп - клуб майбутніх олімпійців</t>
  </si>
  <si>
    <t>пр. Георгія Гонгадзе, 18-Б</t>
  </si>
  <si>
    <t>Мальський Андрій Михайлович</t>
  </si>
  <si>
    <t>Закуплений  сучасний інвентар для підготовки, тренувань та змагань вихованців секцій Подільського району з боксу  та  тхеквондо.</t>
  </si>
  <si>
    <t xml:space="preserve"> Місто дітям", танцювальний простір</t>
  </si>
  <si>
    <t>вул. Копилівська, 31</t>
  </si>
  <si>
    <t>Агафонова Ольга Петрівна</t>
  </si>
  <si>
    <t xml:space="preserve">25.01.2019 </t>
  </si>
  <si>
    <t>.UA-2019-03-27-001429-b, UA-2019-03-27-001027-b,  UA-2019-04-22-000606-b, UA-2019-07-12-000731-d</t>
  </si>
  <si>
    <t>UA-2019-02-07-001238c,     UA-2019-02-19-001715-a,    UA-2019-03-18-000370-с,                                              UA-2019-04-08-001173-b.</t>
  </si>
  <si>
    <t>В хореографічному залі замінені дзеркала та збільшена їх площа, встановлено нові станки, покриття для підлоги, жалюзі та світодіодні світильники</t>
  </si>
  <si>
    <t>пров. Квітневий, 4</t>
  </si>
  <si>
    <t>UA-2019-03-27-001348-b, UA-2019-03-27-001235-b, UA-2019-07-12-001505-b</t>
  </si>
  <si>
    <t>В хореографічному залі замінені дзеркала, встановлено нові станки хореографічні, покриття для підлоги, жалюзі та світодіодні світильники та килимки для фітнесу.</t>
  </si>
  <si>
    <t>МІСТО-ДІТЯМ- розвиток  креативного мислення у підлітків Подолу</t>
  </si>
  <si>
    <t>вул. Ярославська, 31</t>
  </si>
  <si>
    <t>Рев'юк Адріян Михайлович</t>
  </si>
  <si>
    <t xml:space="preserve"> UA-2019-02-12-002097-a,  UA-2019-04-18-000421-b, UA-2019-06-20-001211-b, UA-2019-08-23-000919-b UA-2019-09-13-000473-a.    </t>
  </si>
  <si>
    <t xml:space="preserve">МІСТО-ДІТЯМ- навчання підлітків Подолу комп"ютерної анімації </t>
  </si>
  <si>
    <t>UA-2019-04-11-000612-c,  UA-2019-04-02-000480-a,     UA-2019-05-03-001000-b-28,2,UA-2019-05-15-002324- а,  UA-2019-07-02-000567-c,  UA-2019-09-13-000473-a ,UA-2019-10-15-002337-b, UA-2019-09-27-001145-c</t>
  </si>
  <si>
    <t xml:space="preserve">     Створений сучасний простір оснащений наборами LEGO, "Перші механізми", "Великі будівельні пластини", в якому підлітки, в рамках позашкільної освіти, зможуть ефективно досліджувати матеріальний світ, засвоювати закони природи та навколишнього середовища. Також, в клубі "Тріумф" встановлена система охоронної сигналізації. Кількість залучених до проєкту підлітків- 200 осіб. </t>
  </si>
  <si>
    <t xml:space="preserve">     Створено площадку сучасного простору, в якому підлітки, в рамках позашкільної освіти, зможуть здобувати навички розробки та креативного написання анімаційних сценаріїв, а також виробництва  комп"ютерної мультиплікації.  Кількість залучених до проєкту підлітків- 200 осіб. Закуплено робочі станції, радіосистеми, графічний планшет, фотоапарат, інтерактивний комплекс, ноутбук, телевізор та програмне забезпечення. </t>
  </si>
  <si>
    <t>Разом по розпоряднику коштів ПРЦК "ПОДІЛ"</t>
  </si>
  <si>
    <t>Сучасні віолончелі для дітей музичної школи Я.Степового</t>
  </si>
  <si>
    <t>вул.Сагайдачного,39</t>
  </si>
  <si>
    <t>Пахомова Наталія Анатоліївна</t>
  </si>
  <si>
    <t xml:space="preserve">Відділ культури, туризму та охорони культурної спадщини </t>
  </si>
  <si>
    <t>Разом по розпоряднику коштів відділ культури, туризму та охорони культурної спадщини Подільської РДА</t>
  </si>
  <si>
    <t>Дитяче свято День Пріорчанина 11.05.2019 Березовий Гай Музей Шевченка</t>
  </si>
  <si>
    <t>Березовий Гай Будинок музей Шевченка Подільський район</t>
  </si>
  <si>
    <t>Масловський Микола Михайлович</t>
  </si>
  <si>
    <t>Відділ у справах молоді та спорту Подільської РДА</t>
  </si>
  <si>
    <t>Проведено захід в парковій зоні Березового гаю. Участь в заході прийняло 300 осіб. Учасники заходу пройшли естафети: історія України, паралельні мотузки, орієнтування на місцевості та інш. Отримали солодощі, морозиво та квитки в кінотеатр та АКВАПАРК</t>
  </si>
  <si>
    <t>UA-2019-03-11-000568-b, UA-2019-03-11-000588-b, UA-2019-03-11-000738-b, UA-2019-03-11-000770-b укладені дог: №1 від 01.04.2019 , дог №2 від 04.04.2019.,  дог №3 від 04.04.2019 , дог №4 від 09.04.2019, дог №5 від 12.04.2019 , дог. №6 від 17.04.2019; дог №6 від 06.05.2018.</t>
  </si>
  <si>
    <t xml:space="preserve">UA-2019-08-07-001142-b, укладено договір № 1100/15 від 09.09.2019 </t>
  </si>
  <si>
    <t xml:space="preserve">Придбано  сучасні віолончелі та необхідні аксесуари до них. </t>
  </si>
  <si>
    <t>Капітальний ремонт та благоустрій тротуарів по вул Порика ЖМ "Виноградар</t>
  </si>
  <si>
    <t>Василя Порика,3</t>
  </si>
  <si>
    <t>Тімченко Катерина Василівна</t>
  </si>
  <si>
    <t>Управління житлово-комунального господарства</t>
  </si>
  <si>
    <t xml:space="preserve">02.08.2019 </t>
  </si>
  <si>
    <t xml:space="preserve"> UA-2019-08-08-000145-c, дог від  10.09.2019 № 190897р,</t>
  </si>
  <si>
    <t>Проведено заміну тротуарних плит, встановлено поребрика та бортового каменю, заміна люків.</t>
  </si>
  <si>
    <t xml:space="preserve">за підсумками 2019 року </t>
  </si>
  <si>
    <t>https://drive.google.com/file/d/1aDLojYqc7zADgUdRdHgh-dzNL9VeO1jI/view?usp=sharing</t>
  </si>
  <si>
    <t>https://drive.google.com/file/d/1XCTDZ-z7cH3JX4UzSQmj-nUhJimrfME6/view?usp=sharing</t>
  </si>
  <si>
    <t>https://drive.google.com/file/d/1hO8FZqETFCx-IvRwFaMIF_Lks5JBZftv/view?usp=sharing</t>
  </si>
  <si>
    <t>https://drive.google.com/file/d/1JQKQm4zCGQ0H4T8nfnVRCosRDy5rDwXh/view?usp=sharing</t>
  </si>
  <si>
    <t>https://drive.google.com/file/d/1ntEbOkvFgd7BhCj-hKwgnXmKNeYinDYd/view?usp=sharing</t>
  </si>
  <si>
    <t>https://drive.google.com/file/d/15E4KoajomF-gJ0lRvjmhkIykCtGUE3Ym/view?usp=sharing</t>
  </si>
  <si>
    <t>https://drive.google.com/file/d/1CFxTSGWS-fbjbijd2SXtO2aTJq8h761Z/view?usp=sharing</t>
  </si>
  <si>
    <t>https://drive.google.com/file/d/1JPA_M2bWHfNglFRb7aExOtmUIiQ-wTM3/view?usp=sharing</t>
  </si>
  <si>
    <t>https://drive.google.com/file/d/1dClT-ifiCdfKEZAGFDvLKyJlF0Xw6pNT/view?usp=sharing</t>
  </si>
  <si>
    <t>https://drive.google.com/file/d/1PXIqaqb--4WVprKachoRGrE24XyUaeVg/view?usp=sharing</t>
  </si>
  <si>
    <t xml:space="preserve">UA-2019-05-14-000719-b </t>
  </si>
  <si>
    <t>UA-2019-03-27-000118-a</t>
  </si>
  <si>
    <t>UA-2019-06-12-001346-b</t>
  </si>
  <si>
    <t>UA-2019-03-19-001884-c</t>
  </si>
  <si>
    <t>UA-2019-03-26-000675-c</t>
  </si>
  <si>
    <t>https://drive.google.com/file/d/1kxidUogZUm0ENn-6Zq3lGddAHpHX6A2e/view?usp=sharing</t>
  </si>
  <si>
    <t>https://drive.google.com/file/d/1a8B5-kjIuTSNhd0IJwKZCNq3LG2-iVEh/view?usp=sharing</t>
  </si>
  <si>
    <t>https://drive.google.com/file/d/1rQWWsXxSTJXYPZvle-A3giaORE774gfK/view?usp=sharing</t>
  </si>
  <si>
    <t>https://drive.google.com/file/d/1MU5wGZ3kXIvfF8KjmcoP0hawDKdlh3jN/view?usp=sharing</t>
  </si>
  <si>
    <t>https://drive.google.com/file/d/1cotfZN3k2NZ_DWtHHRzl9fbYe0G6XKEC/view?usp=sharing</t>
  </si>
  <si>
    <t>https://drive.google.com/file/d/1eQAV3lQTEDURiaOXzjYeizE5WAJa8IkR/view?usp=sharing</t>
  </si>
  <si>
    <t>https://drive.google.com/file/d/1-RrBssbx_v2G5cFDs47Jg_IQeF7-qbpd/view?usp=sharing</t>
  </si>
  <si>
    <t>https://drive.google.com/file/d/16Vz0yiYa5-AJxofivVciaYwQDfbrEX1Q/view?usp=sharing</t>
  </si>
  <si>
    <t>https://drive.google.com/file/d/1DUxOISG8fOb0lORAdcYTlgBR1mRAcZut/view?usp=sharing</t>
  </si>
  <si>
    <t>https://drive.google.com/file/d/158qztJ6rYIs5aqHD5pJKBGp383Saq7ay/view?usp=sharing</t>
  </si>
  <si>
    <t>https://drive.google.com/file/d/1rn-2YIUusKUhehWkH8K4sHh3caVlTYfO/view?usp=sharing</t>
  </si>
  <si>
    <t>Створено  сучасний простір для відпочинку, настінний розпис у школі   куди діти із задоволенням приходять отримувати знання, граючись. Закуплені роутери,  мишки та килимки до мишок.</t>
  </si>
  <si>
    <t xml:space="preserve"> Закуплено микрофони  для кімнати звукозапису та 3-Д ручки для творчого розвитку дітей.</t>
  </si>
  <si>
    <t xml:space="preserve">Облаштовано шкільні коридору для  відпочинку дітей та відвідувачів. </t>
  </si>
  <si>
    <t xml:space="preserve">Закуплено моделі автомобілей, електронні доріжки, знаки, поля для командних змагань учнів 7-11 класів, пов'язані з правилами дорожнього руху, мехатронікой, програмуванням, інженерним проєктуванням. </t>
  </si>
  <si>
    <t>https://drive.google.com/file/d/1L-SY4JIwgXRTbMeISQsPe01H4uEFIuog/view?usp=sharing</t>
  </si>
  <si>
    <t>https://drive.google.com/file/d/1XO3D2RU7blxyppttjkDdgyUZ9yzo0H8e/view?usp=sharing</t>
  </si>
  <si>
    <t>https://drive.google.com/file/d/1aVMybFyOEMBGni5oBqKQv7K9lfP00kgB/view?usp=sharing</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</si>
</sst>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422]d\ mmmm\ yyyy&quot; р.&quot;"/>
  </numFmts>
  <fonts count="62">
    <font>
      <sz val="11"/>
      <color theme="1"/>
      <name val="Calibri"/>
      <family val="2"/>
    </font>
    <font>
      <sz val="11"/>
      <color indexed="8"/>
      <name val="Calibri"/>
      <family val="2"/>
    </font>
    <font>
      <sz val="11"/>
      <name val="Times New Roman"/>
      <family val="1"/>
    </font>
    <font>
      <sz val="16"/>
      <name val="Times New Roman"/>
      <family val="1"/>
    </font>
    <font>
      <sz val="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0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6.0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b/>
      <sz val="12"/>
      <color indexed="8"/>
      <name val="Times New Roman"/>
      <family val="1"/>
    </font>
    <font>
      <sz val="16"/>
      <color indexed="8"/>
      <name val="Times New Roman"/>
      <family val="1"/>
    </font>
    <font>
      <b/>
      <sz val="11"/>
      <color indexed="8"/>
      <name val="Times New Roman"/>
      <family val="1"/>
    </font>
    <font>
      <b/>
      <sz val="16"/>
      <color indexed="8"/>
      <name val="Times New Roman"/>
      <family val="1"/>
    </font>
    <font>
      <sz val="10"/>
      <color indexed="8"/>
      <name val="Times New Roman"/>
      <family val="1"/>
    </font>
    <font>
      <b/>
      <sz val="16"/>
      <color indexed="8"/>
      <name val="Calibri"/>
      <family val="2"/>
    </font>
    <font>
      <b/>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0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6.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1"/>
      <name val="Times New Roman"/>
      <family val="1"/>
    </font>
    <font>
      <sz val="16"/>
      <color theme="1"/>
      <name val="Times New Roman"/>
      <family val="1"/>
    </font>
    <font>
      <b/>
      <sz val="11"/>
      <color theme="1"/>
      <name val="Times New Roman"/>
      <family val="1"/>
    </font>
    <font>
      <b/>
      <sz val="16"/>
      <color theme="1"/>
      <name val="Times New Roman"/>
      <family val="1"/>
    </font>
    <font>
      <sz val="12"/>
      <color rgb="FF000000"/>
      <name val="Times New Roman"/>
      <family val="1"/>
    </font>
    <font>
      <sz val="10"/>
      <color theme="1"/>
      <name val="Times New Roman"/>
      <family val="1"/>
    </font>
    <font>
      <sz val="16"/>
      <color rgb="FF000000"/>
      <name val="Times New Roman"/>
      <family val="1"/>
    </font>
    <font>
      <b/>
      <sz val="16"/>
      <color theme="1"/>
      <name val="Calibri"/>
      <family val="2"/>
    </font>
    <font>
      <b/>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color rgb="FF000000"/>
      </bottom>
    </border>
    <border>
      <left/>
      <right style="thin"/>
      <top style="thin">
        <color rgb="FF000000"/>
      </top>
      <bottom/>
    </border>
    <border>
      <left style="thin"/>
      <right style="thin"/>
      <top style="thin"/>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3">
    <xf numFmtId="0" fontId="0" fillId="0" borderId="0" xfId="0" applyFont="1" applyAlignment="1">
      <alignment/>
    </xf>
    <xf numFmtId="0" fontId="51" fillId="0" borderId="0" xfId="0" applyFont="1" applyFill="1" applyAlignment="1">
      <alignment/>
    </xf>
    <xf numFmtId="0" fontId="52" fillId="0" borderId="10" xfId="0" applyFont="1" applyFill="1" applyBorder="1" applyAlignment="1">
      <alignment horizontal="center" vertical="center" wrapText="1"/>
    </xf>
    <xf numFmtId="0" fontId="52" fillId="0" borderId="0" xfId="0" applyFont="1" applyFill="1" applyAlignment="1">
      <alignment horizontal="center"/>
    </xf>
    <xf numFmtId="0" fontId="52" fillId="0" borderId="10" xfId="0" applyFont="1" applyFill="1" applyBorder="1" applyAlignment="1">
      <alignment horizontal="center"/>
    </xf>
    <xf numFmtId="0" fontId="53" fillId="0" borderId="0" xfId="0" applyFont="1" applyFill="1" applyAlignment="1">
      <alignment horizontal="center"/>
    </xf>
    <xf numFmtId="0" fontId="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5" fillId="0" borderId="0" xfId="0" applyFont="1" applyFill="1" applyAlignment="1">
      <alignment/>
    </xf>
    <xf numFmtId="14" fontId="51" fillId="0" borderId="10" xfId="0" applyNumberFormat="1" applyFont="1" applyFill="1" applyBorder="1" applyAlignment="1">
      <alignment vertical="center" wrapText="1"/>
    </xf>
    <xf numFmtId="14" fontId="51" fillId="0" borderId="10" xfId="0" applyNumberFormat="1" applyFont="1" applyFill="1" applyBorder="1" applyAlignment="1">
      <alignment horizontal="center" vertical="center" wrapText="1"/>
    </xf>
    <xf numFmtId="172" fontId="56" fillId="0" borderId="10" xfId="0" applyNumberFormat="1" applyFont="1" applyFill="1" applyBorder="1" applyAlignment="1">
      <alignment/>
    </xf>
    <xf numFmtId="172" fontId="54" fillId="0" borderId="10" xfId="0" applyNumberFormat="1" applyFont="1" applyFill="1" applyBorder="1" applyAlignment="1">
      <alignment vertical="center" wrapText="1"/>
    </xf>
    <xf numFmtId="0" fontId="51" fillId="0" borderId="0" xfId="0" applyFont="1" applyFill="1" applyAlignment="1">
      <alignment vertical="center"/>
    </xf>
    <xf numFmtId="4" fontId="51" fillId="0" borderId="10" xfId="0" applyNumberFormat="1" applyFont="1" applyFill="1" applyBorder="1" applyAlignment="1">
      <alignment horizontal="center" vertical="center" wrapText="1"/>
    </xf>
    <xf numFmtId="172" fontId="56" fillId="0" borderId="10" xfId="0" applyNumberFormat="1" applyFont="1" applyFill="1" applyBorder="1" applyAlignment="1">
      <alignment vertical="center"/>
    </xf>
    <xf numFmtId="0" fontId="55" fillId="0" borderId="0" xfId="0" applyFont="1" applyFill="1" applyAlignment="1">
      <alignment vertical="center"/>
    </xf>
    <xf numFmtId="0" fontId="52" fillId="0" borderId="10" xfId="0" applyFont="1" applyFill="1" applyBorder="1" applyAlignment="1">
      <alignment horizontal="center" vertical="top" wrapText="1"/>
    </xf>
    <xf numFmtId="14" fontId="52" fillId="0" borderId="10" xfId="0" applyNumberFormat="1" applyFont="1" applyFill="1" applyBorder="1" applyAlignment="1">
      <alignment horizontal="center" vertical="center" wrapText="1"/>
    </xf>
    <xf numFmtId="0" fontId="56" fillId="0" borderId="10" xfId="0" applyFont="1" applyFill="1" applyBorder="1" applyAlignment="1">
      <alignment horizontal="center"/>
    </xf>
    <xf numFmtId="4" fontId="56" fillId="0" borderId="10" xfId="0" applyNumberFormat="1" applyFont="1" applyFill="1" applyBorder="1" applyAlignment="1">
      <alignment horizontal="center" vertical="center"/>
    </xf>
    <xf numFmtId="4" fontId="56" fillId="0" borderId="10" xfId="0" applyNumberFormat="1" applyFont="1" applyFill="1" applyBorder="1" applyAlignment="1">
      <alignment horizontal="center"/>
    </xf>
    <xf numFmtId="0" fontId="54" fillId="0" borderId="0" xfId="0" applyFont="1" applyFill="1" applyAlignment="1">
      <alignment horizontal="center"/>
    </xf>
    <xf numFmtId="4" fontId="54"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7" fillId="0" borderId="0" xfId="0" applyFont="1" applyFill="1" applyAlignment="1">
      <alignment horizontal="center" vertical="center" wrapText="1"/>
    </xf>
    <xf numFmtId="0" fontId="58" fillId="0" borderId="0" xfId="0" applyFont="1" applyFill="1" applyAlignment="1">
      <alignment/>
    </xf>
    <xf numFmtId="172" fontId="2" fillId="0" borderId="11" xfId="0" applyNumberFormat="1" applyFont="1" applyFill="1" applyBorder="1" applyAlignment="1">
      <alignment horizontal="center" vertical="center" wrapText="1"/>
    </xf>
    <xf numFmtId="172" fontId="5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3" fillId="0" borderId="13" xfId="0" applyFont="1" applyFill="1" applyBorder="1" applyAlignment="1">
      <alignment horizontal="left" vertical="center" wrapText="1"/>
    </xf>
    <xf numFmtId="0" fontId="37" fillId="0" borderId="14" xfId="42"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7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2" fontId="54" fillId="0" borderId="10" xfId="0" applyNumberFormat="1" applyFont="1" applyFill="1" applyBorder="1" applyAlignment="1">
      <alignment horizontal="center" vertical="center"/>
    </xf>
    <xf numFmtId="2" fontId="51"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left" vertical="top" wrapText="1"/>
    </xf>
    <xf numFmtId="0" fontId="2" fillId="0" borderId="10" xfId="0" applyFont="1" applyBorder="1" applyAlignment="1">
      <alignment horizontal="center" vertical="center" wrapText="1"/>
    </xf>
    <xf numFmtId="0" fontId="56" fillId="0" borderId="15" xfId="0" applyFont="1" applyFill="1" applyBorder="1" applyAlignment="1">
      <alignment horizontal="left" vertical="center" wrapText="1"/>
    </xf>
    <xf numFmtId="0" fontId="54" fillId="0" borderId="16" xfId="0" applyFont="1" applyFill="1" applyBorder="1" applyAlignment="1">
      <alignment horizontal="center" vertical="center" wrapText="1"/>
    </xf>
    <xf numFmtId="0" fontId="37" fillId="0" borderId="0" xfId="42" applyFill="1" applyBorder="1" applyAlignment="1" applyProtection="1">
      <alignment horizontal="center" vertical="center" wrapText="1"/>
      <protection/>
    </xf>
    <xf numFmtId="0" fontId="3" fillId="0" borderId="13" xfId="0" applyFont="1" applyFill="1" applyBorder="1" applyAlignment="1">
      <alignment horizontal="center" vertical="top" wrapText="1"/>
    </xf>
    <xf numFmtId="174" fontId="54" fillId="0" borderId="10" xfId="0" applyNumberFormat="1" applyFont="1" applyFill="1" applyBorder="1" applyAlignment="1">
      <alignment vertical="center" wrapText="1"/>
    </xf>
    <xf numFmtId="14" fontId="52" fillId="0" borderId="16" xfId="0" applyNumberFormat="1" applyFont="1" applyFill="1" applyBorder="1" applyAlignment="1">
      <alignment horizontal="center" vertical="center" wrapText="1"/>
    </xf>
    <xf numFmtId="0" fontId="52" fillId="0" borderId="17" xfId="0" applyFont="1" applyFill="1" applyBorder="1" applyAlignment="1">
      <alignment horizontal="left" vertical="center" wrapText="1"/>
    </xf>
    <xf numFmtId="172" fontId="54" fillId="0" borderId="10" xfId="0" applyNumberFormat="1" applyFont="1" applyFill="1" applyBorder="1" applyAlignment="1">
      <alignment vertical="center"/>
    </xf>
    <xf numFmtId="174" fontId="56" fillId="0" borderId="10" xfId="0" applyNumberFormat="1" applyFont="1" applyFill="1" applyBorder="1" applyAlignment="1">
      <alignment vertical="center"/>
    </xf>
    <xf numFmtId="174" fontId="56" fillId="0" borderId="10" xfId="0" applyNumberFormat="1" applyFont="1" applyFill="1" applyBorder="1" applyAlignment="1">
      <alignment/>
    </xf>
    <xf numFmtId="0" fontId="52" fillId="0" borderId="0" xfId="0" applyFont="1" applyFill="1" applyAlignment="1">
      <alignment horizontal="center" vertical="center" wrapText="1"/>
    </xf>
    <xf numFmtId="0" fontId="2" fillId="33" borderId="10" xfId="0" applyFont="1" applyFill="1" applyBorder="1" applyAlignment="1">
      <alignment horizontal="center" vertical="center" wrapText="1"/>
    </xf>
    <xf numFmtId="4" fontId="54" fillId="33" borderId="10" xfId="0" applyNumberFormat="1" applyFont="1" applyFill="1" applyBorder="1" applyAlignment="1">
      <alignment horizontal="center" vertical="center"/>
    </xf>
    <xf numFmtId="4" fontId="37" fillId="0" borderId="0" xfId="42" applyNumberFormat="1" applyFill="1" applyBorder="1" applyAlignment="1" applyProtection="1">
      <alignment horizontal="center" vertical="center" wrapText="1"/>
      <protection/>
    </xf>
    <xf numFmtId="0" fontId="53" fillId="0" borderId="10" xfId="0" applyFont="1" applyFill="1" applyBorder="1" applyAlignment="1">
      <alignment horizontal="center" vertical="center"/>
    </xf>
    <xf numFmtId="0" fontId="59" fillId="0" borderId="0" xfId="0" applyFont="1" applyFill="1" applyAlignment="1">
      <alignment horizontal="center" vertical="center" wrapText="1"/>
    </xf>
    <xf numFmtId="0" fontId="57" fillId="0" borderId="0" xfId="0" applyFont="1" applyFill="1" applyAlignment="1">
      <alignment horizontal="center" vertical="center" wrapText="1"/>
    </xf>
    <xf numFmtId="0" fontId="52" fillId="0" borderId="13" xfId="0" applyFont="1" applyFill="1" applyBorder="1" applyAlignment="1">
      <alignment horizontal="center" vertical="top" wrapText="1"/>
    </xf>
    <xf numFmtId="0" fontId="52" fillId="0" borderId="18" xfId="0" applyFont="1" applyFill="1" applyBorder="1" applyAlignment="1">
      <alignment horizontal="center" vertical="top" wrapText="1"/>
    </xf>
    <xf numFmtId="0" fontId="52" fillId="0" borderId="19" xfId="0" applyFont="1" applyFill="1" applyBorder="1" applyAlignment="1">
      <alignment horizontal="center" vertical="top" wrapText="1"/>
    </xf>
    <xf numFmtId="0" fontId="56" fillId="0" borderId="15" xfId="0" applyFont="1" applyFill="1" applyBorder="1" applyAlignment="1">
      <alignment horizontal="left"/>
    </xf>
    <xf numFmtId="0" fontId="0" fillId="0" borderId="17" xfId="0" applyFill="1" applyBorder="1" applyAlignment="1">
      <alignment horizontal="left"/>
    </xf>
    <xf numFmtId="0" fontId="52" fillId="0" borderId="20" xfId="0" applyFont="1" applyFill="1" applyBorder="1" applyAlignment="1">
      <alignment horizontal="center" vertical="top" wrapText="1"/>
    </xf>
    <xf numFmtId="0" fontId="52" fillId="0" borderId="21" xfId="0" applyFont="1" applyFill="1" applyBorder="1" applyAlignment="1">
      <alignment horizontal="center" vertical="top" wrapText="1"/>
    </xf>
    <xf numFmtId="0" fontId="52" fillId="0" borderId="22" xfId="0" applyFont="1" applyFill="1" applyBorder="1" applyAlignment="1">
      <alignment horizontal="center" vertical="top" wrapText="1"/>
    </xf>
    <xf numFmtId="0" fontId="52" fillId="0" borderId="23" xfId="0" applyFont="1" applyFill="1" applyBorder="1" applyAlignment="1">
      <alignment horizontal="center" vertical="top" wrapText="1"/>
    </xf>
    <xf numFmtId="0" fontId="56"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56" fillId="0" borderId="15" xfId="0" applyFont="1" applyFill="1" applyBorder="1" applyAlignment="1">
      <alignment horizontal="left" wrapText="1"/>
    </xf>
    <xf numFmtId="0" fontId="60" fillId="0" borderId="16" xfId="0" applyFont="1" applyFill="1" applyBorder="1" applyAlignment="1">
      <alignment horizontal="left" wrapText="1"/>
    </xf>
    <xf numFmtId="0" fontId="60" fillId="0" borderId="17" xfId="0" applyFont="1" applyFill="1" applyBorder="1" applyAlignment="1">
      <alignment horizontal="left" wrapText="1"/>
    </xf>
    <xf numFmtId="0" fontId="52"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a8B5-kjIuTSNhd0IJwKZCNq3LG2-iVEh/view?usp=sharing" TargetMode="External" /><Relationship Id="rId2" Type="http://schemas.openxmlformats.org/officeDocument/2006/relationships/hyperlink" Target="https://drive.google.com/file/d/1aDLojYqc7zADgUdRdHgh-dzNL9VeO1jI/view?usp=sharing" TargetMode="External" /><Relationship Id="rId3" Type="http://schemas.openxmlformats.org/officeDocument/2006/relationships/hyperlink" Target="https://drive.google.com/file/d/1XCTDZ-z7cH3JX4UzSQmj-nUhJimrfME6/view?usp=sharing" TargetMode="External" /><Relationship Id="rId4" Type="http://schemas.openxmlformats.org/officeDocument/2006/relationships/hyperlink" Target="https://drive.google.com/file/d/1hO8FZqETFCx-IvRwFaMIF_Lks5JBZftv/view?usp=sharing" TargetMode="External" /><Relationship Id="rId5" Type="http://schemas.openxmlformats.org/officeDocument/2006/relationships/hyperlink" Target="https://drive.google.com/file/d/1JQKQm4zCGQ0H4T8nfnVRCosRDy5rDwXh/view?usp=sharing" TargetMode="External" /><Relationship Id="rId6" Type="http://schemas.openxmlformats.org/officeDocument/2006/relationships/hyperlink" Target="https://drive.google.com/file/d/1ntEbOkvFgd7BhCj-hKwgnXmKNeYinDYd/view?usp=sharing" TargetMode="External" /><Relationship Id="rId7" Type="http://schemas.openxmlformats.org/officeDocument/2006/relationships/hyperlink" Target="https://drive.google.com/file/d/15E4KoajomF-gJ0lRvjmhkIykCtGUE3Ym/view?usp=sharing" TargetMode="External" /><Relationship Id="rId8" Type="http://schemas.openxmlformats.org/officeDocument/2006/relationships/hyperlink" Target="https://drive.google.com/file/d/1CFxTSGWS-fbjbijd2SXtO2aTJq8h761Z/view?usp=sharing" TargetMode="External" /><Relationship Id="rId9" Type="http://schemas.openxmlformats.org/officeDocument/2006/relationships/hyperlink" Target="https://drive.google.com/file/d/1JPA_M2bWHfNglFRb7aExOtmUIiQ-wTM3/view?usp=sharing" TargetMode="External" /><Relationship Id="rId10" Type="http://schemas.openxmlformats.org/officeDocument/2006/relationships/hyperlink" Target="https://drive.google.com/file/d/1dClT-ifiCdfKEZAGFDvLKyJlF0Xw6pNT/view?usp=sharing" TargetMode="External" /><Relationship Id="rId11" Type="http://schemas.openxmlformats.org/officeDocument/2006/relationships/hyperlink" Target="https://drive.google.com/file/d/1PXIqaqb--4WVprKachoRGrE24XyUaeVg/view?usp=sharing" TargetMode="External" /><Relationship Id="rId12" Type="http://schemas.openxmlformats.org/officeDocument/2006/relationships/hyperlink" Target="https://drive.google.com/file/d/1kxidUogZUm0ENn-6Zq3lGddAHpHX6A2e/view?usp=sharing" TargetMode="External" /><Relationship Id="rId13" Type="http://schemas.openxmlformats.org/officeDocument/2006/relationships/hyperlink" Target="https://drive.google.com/file/d/1rQWWsXxSTJXYPZvle-A3giaORE774gfK/view?usp=sharing" TargetMode="External" /><Relationship Id="rId14" Type="http://schemas.openxmlformats.org/officeDocument/2006/relationships/hyperlink" Target="https://drive.google.com/file/d/1MU5wGZ3kXIvfF8KjmcoP0hawDKdlh3jN/view?usp=sharing" TargetMode="External" /><Relationship Id="rId15" Type="http://schemas.openxmlformats.org/officeDocument/2006/relationships/hyperlink" Target="https://drive.google.com/file/d/1cotfZN3k2NZ_DWtHHRzl9fbYe0G6XKEC/view?usp=sharing" TargetMode="External" /><Relationship Id="rId16" Type="http://schemas.openxmlformats.org/officeDocument/2006/relationships/hyperlink" Target="https://drive.google.com/file/d/1eQAV3lQTEDURiaOXzjYeizE5WAJa8IkR/view?usp=sharing" TargetMode="External" /><Relationship Id="rId17" Type="http://schemas.openxmlformats.org/officeDocument/2006/relationships/hyperlink" Target="https://drive.google.com/file/d/1-RrBssbx_v2G5cFDs47Jg_IQeF7-qbpd/view?usp=sharing" TargetMode="External" /><Relationship Id="rId18" Type="http://schemas.openxmlformats.org/officeDocument/2006/relationships/hyperlink" Target="https://drive.google.com/file/d/16Vz0yiYa5-AJxofivVciaYwQDfbrEX1Q/view?usp=sharing" TargetMode="External" /><Relationship Id="rId19" Type="http://schemas.openxmlformats.org/officeDocument/2006/relationships/hyperlink" Target="https://drive.google.com/file/d/1DUxOISG8fOb0lORAdcYTlgBR1mRAcZut/view?usp=sharing" TargetMode="External" /><Relationship Id="rId20" Type="http://schemas.openxmlformats.org/officeDocument/2006/relationships/hyperlink" Target="https://drive.google.com/file/d/158qztJ6rYIs5aqHD5pJKBGp383Saq7ay/view?usp=sharing" TargetMode="External" /><Relationship Id="rId21" Type="http://schemas.openxmlformats.org/officeDocument/2006/relationships/hyperlink" Target="https://drive.google.com/file/d/1rn-2YIUusKUhehWkH8K4sHh3caVlTYfO/view?usp=sharing" TargetMode="External" /><Relationship Id="rId22" Type="http://schemas.openxmlformats.org/officeDocument/2006/relationships/hyperlink" Target="https://drive.google.com/file/d/1L-SY4JIwgXRTbMeISQsPe01H4uEFIuog/view?usp=sharing" TargetMode="External" /><Relationship Id="rId23" Type="http://schemas.openxmlformats.org/officeDocument/2006/relationships/hyperlink" Target="https://drive.google.com/file/d/1XO3D2RU7blxyppttjkDdgyUZ9yzo0H8e/view?usp=sharing" TargetMode="External" /><Relationship Id="rId24" Type="http://schemas.openxmlformats.org/officeDocument/2006/relationships/hyperlink" Target="https://drive.google.com/file/d/1aVMybFyOEMBGni5oBqKQv7K9lfP00kgB/view?usp=sharing"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view="pageBreakPreview" zoomScale="60" zoomScaleNormal="60" zoomScalePageLayoutView="0" workbookViewId="0" topLeftCell="A10">
      <selection activeCell="H13" sqref="H13"/>
    </sheetView>
  </sheetViews>
  <sheetFormatPr defaultColWidth="9.140625" defaultRowHeight="15"/>
  <cols>
    <col min="1" max="1" width="5.57421875" style="1" customWidth="1"/>
    <col min="2" max="2" width="9.8515625" style="1" customWidth="1"/>
    <col min="3" max="3" width="26.8515625" style="1" customWidth="1"/>
    <col min="4" max="4" width="21.421875" style="1" customWidth="1"/>
    <col min="5" max="5" width="16.00390625" style="1" customWidth="1"/>
    <col min="6" max="6" width="19.140625" style="1" customWidth="1"/>
    <col min="7" max="7" width="14.57421875" style="1" customWidth="1"/>
    <col min="8" max="8" width="42.8515625" style="1" customWidth="1"/>
    <col min="9" max="9" width="14.140625" style="1" customWidth="1"/>
    <col min="10" max="10" width="12.8515625" style="1" customWidth="1"/>
    <col min="11" max="11" width="37.00390625" style="1" customWidth="1"/>
    <col min="12" max="12" width="17.8515625" style="1" customWidth="1"/>
    <col min="13" max="13" width="13.8515625" style="1" customWidth="1"/>
    <col min="14" max="14" width="15.140625" style="1" customWidth="1"/>
    <col min="15" max="16384" width="9.140625" style="1" customWidth="1"/>
  </cols>
  <sheetData>
    <row r="1" spans="1:14" ht="20.25">
      <c r="A1" s="62" t="s">
        <v>14</v>
      </c>
      <c r="B1" s="62"/>
      <c r="C1" s="62"/>
      <c r="D1" s="62"/>
      <c r="E1" s="62"/>
      <c r="F1" s="62"/>
      <c r="G1" s="62"/>
      <c r="H1" s="62"/>
      <c r="I1" s="62"/>
      <c r="J1" s="62"/>
      <c r="K1" s="62"/>
      <c r="L1" s="62"/>
      <c r="M1" s="62"/>
      <c r="N1" s="62"/>
    </row>
    <row r="2" spans="1:14" ht="20.25">
      <c r="A2" s="62" t="s">
        <v>127</v>
      </c>
      <c r="B2" s="62"/>
      <c r="C2" s="62"/>
      <c r="D2" s="62"/>
      <c r="E2" s="62"/>
      <c r="F2" s="62"/>
      <c r="G2" s="62"/>
      <c r="H2" s="62"/>
      <c r="I2" s="62"/>
      <c r="J2" s="62"/>
      <c r="K2" s="62"/>
      <c r="L2" s="62"/>
      <c r="M2" s="62"/>
      <c r="N2" s="62"/>
    </row>
    <row r="3" spans="1:14" ht="15">
      <c r="A3" s="63" t="s">
        <v>4</v>
      </c>
      <c r="B3" s="63"/>
      <c r="C3" s="63"/>
      <c r="D3" s="63"/>
      <c r="E3" s="63"/>
      <c r="F3" s="63"/>
      <c r="G3" s="63"/>
      <c r="H3" s="63"/>
      <c r="I3" s="63"/>
      <c r="J3" s="63"/>
      <c r="K3" s="63"/>
      <c r="L3" s="63"/>
      <c r="M3" s="63"/>
      <c r="N3" s="63"/>
    </row>
    <row r="4" spans="1:14" ht="15">
      <c r="A4" s="29"/>
      <c r="B4" s="29"/>
      <c r="C4" s="29"/>
      <c r="D4" s="29"/>
      <c r="E4" s="29"/>
      <c r="F4" s="29"/>
      <c r="G4" s="29"/>
      <c r="H4" s="29"/>
      <c r="I4" s="29"/>
      <c r="J4" s="29"/>
      <c r="K4" s="29"/>
      <c r="L4" s="29"/>
      <c r="M4" s="29"/>
      <c r="N4" s="29"/>
    </row>
    <row r="5" spans="1:14" ht="18.75" customHeight="1">
      <c r="A5" s="64" t="s">
        <v>0</v>
      </c>
      <c r="B5" s="64" t="s">
        <v>5</v>
      </c>
      <c r="C5" s="64" t="s">
        <v>6</v>
      </c>
      <c r="D5" s="64" t="s">
        <v>1</v>
      </c>
      <c r="E5" s="64" t="s">
        <v>9</v>
      </c>
      <c r="F5" s="64" t="s">
        <v>12</v>
      </c>
      <c r="G5" s="64" t="s">
        <v>10</v>
      </c>
      <c r="H5" s="64" t="s">
        <v>18</v>
      </c>
      <c r="I5" s="69" t="s">
        <v>8</v>
      </c>
      <c r="J5" s="70"/>
      <c r="K5" s="64" t="s">
        <v>11</v>
      </c>
      <c r="L5" s="64" t="s">
        <v>13</v>
      </c>
      <c r="M5" s="64" t="s">
        <v>7</v>
      </c>
      <c r="N5" s="82" t="s">
        <v>17</v>
      </c>
    </row>
    <row r="6" spans="1:14" ht="13.5">
      <c r="A6" s="65"/>
      <c r="B6" s="65"/>
      <c r="C6" s="65"/>
      <c r="D6" s="65"/>
      <c r="E6" s="65"/>
      <c r="F6" s="65"/>
      <c r="G6" s="65"/>
      <c r="H6" s="65"/>
      <c r="I6" s="71"/>
      <c r="J6" s="72"/>
      <c r="K6" s="65"/>
      <c r="L6" s="65"/>
      <c r="M6" s="65"/>
      <c r="N6" s="82"/>
    </row>
    <row r="7" spans="1:15" ht="80.25" customHeight="1">
      <c r="A7" s="66"/>
      <c r="B7" s="66"/>
      <c r="C7" s="66"/>
      <c r="D7" s="66"/>
      <c r="E7" s="66"/>
      <c r="F7" s="66"/>
      <c r="G7" s="66"/>
      <c r="H7" s="66"/>
      <c r="I7" s="21" t="s">
        <v>15</v>
      </c>
      <c r="J7" s="21" t="s">
        <v>16</v>
      </c>
      <c r="K7" s="66"/>
      <c r="L7" s="66"/>
      <c r="M7" s="66"/>
      <c r="N7" s="82"/>
      <c r="O7" s="30"/>
    </row>
    <row r="8" spans="1:14" s="3" customFormat="1" ht="15">
      <c r="A8" s="2">
        <v>1</v>
      </c>
      <c r="B8" s="2">
        <v>2</v>
      </c>
      <c r="C8" s="2">
        <v>3</v>
      </c>
      <c r="D8" s="2">
        <v>4</v>
      </c>
      <c r="E8" s="2">
        <v>5</v>
      </c>
      <c r="F8" s="2">
        <v>6</v>
      </c>
      <c r="G8" s="2">
        <v>7</v>
      </c>
      <c r="H8" s="2">
        <v>8</v>
      </c>
      <c r="I8" s="2">
        <v>9</v>
      </c>
      <c r="J8" s="2">
        <v>10</v>
      </c>
      <c r="K8" s="4">
        <v>11</v>
      </c>
      <c r="L8" s="4">
        <v>12</v>
      </c>
      <c r="M8" s="4">
        <v>13</v>
      </c>
      <c r="N8" s="4">
        <v>14</v>
      </c>
    </row>
    <row r="9" spans="1:14" s="5" customFormat="1" ht="22.5">
      <c r="A9" s="76" t="s">
        <v>23</v>
      </c>
      <c r="B9" s="77"/>
      <c r="C9" s="77"/>
      <c r="D9" s="77"/>
      <c r="E9" s="77"/>
      <c r="F9" s="77"/>
      <c r="G9" s="77"/>
      <c r="H9" s="77"/>
      <c r="I9" s="77"/>
      <c r="J9" s="77"/>
      <c r="K9" s="77"/>
      <c r="L9" s="77"/>
      <c r="M9" s="77"/>
      <c r="N9" s="78"/>
    </row>
    <row r="10" spans="1:14" s="3" customFormat="1" ht="87.75" customHeight="1">
      <c r="A10" s="2">
        <v>1</v>
      </c>
      <c r="B10" s="6">
        <v>199</v>
      </c>
      <c r="C10" s="8" t="s">
        <v>26</v>
      </c>
      <c r="D10" s="40" t="s">
        <v>27</v>
      </c>
      <c r="E10" s="39" t="s">
        <v>19</v>
      </c>
      <c r="F10" s="33" t="s">
        <v>21</v>
      </c>
      <c r="G10" s="42">
        <v>43516</v>
      </c>
      <c r="H10" s="31" t="s">
        <v>142</v>
      </c>
      <c r="I10" s="41">
        <v>964.068</v>
      </c>
      <c r="J10" s="44">
        <v>942.4</v>
      </c>
      <c r="K10" s="33" t="s">
        <v>32</v>
      </c>
      <c r="L10" s="38" t="s">
        <v>148</v>
      </c>
      <c r="M10" s="59" t="s">
        <v>3</v>
      </c>
      <c r="N10" s="28" t="s">
        <v>3</v>
      </c>
    </row>
    <row r="11" spans="1:14" s="3" customFormat="1" ht="69.75">
      <c r="A11" s="2">
        <v>2</v>
      </c>
      <c r="B11" s="6">
        <v>203</v>
      </c>
      <c r="C11" s="39" t="s">
        <v>28</v>
      </c>
      <c r="D11" s="40" t="s">
        <v>27</v>
      </c>
      <c r="E11" s="39" t="s">
        <v>19</v>
      </c>
      <c r="F11" s="2" t="s">
        <v>21</v>
      </c>
      <c r="G11" s="42">
        <v>43516</v>
      </c>
      <c r="H11" s="34" t="s">
        <v>141</v>
      </c>
      <c r="I11" s="43">
        <v>979.59</v>
      </c>
      <c r="J11" s="43">
        <v>967</v>
      </c>
      <c r="K11" s="33" t="s">
        <v>31</v>
      </c>
      <c r="L11" s="38" t="s">
        <v>145</v>
      </c>
      <c r="M11" s="59" t="s">
        <v>3</v>
      </c>
      <c r="N11" s="28" t="s">
        <v>3</v>
      </c>
    </row>
    <row r="12" spans="1:14" s="3" customFormat="1" ht="55.5">
      <c r="A12" s="2">
        <v>3</v>
      </c>
      <c r="B12" s="6">
        <v>403</v>
      </c>
      <c r="C12" s="39" t="s">
        <v>29</v>
      </c>
      <c r="D12" s="11" t="s">
        <v>37</v>
      </c>
      <c r="E12" s="9" t="s">
        <v>30</v>
      </c>
      <c r="F12" s="2" t="s">
        <v>21</v>
      </c>
      <c r="G12" s="42">
        <v>43516</v>
      </c>
      <c r="H12" s="11" t="s">
        <v>140</v>
      </c>
      <c r="I12" s="43">
        <v>289.62</v>
      </c>
      <c r="J12" s="43">
        <v>253.4</v>
      </c>
      <c r="K12" s="33" t="s">
        <v>33</v>
      </c>
      <c r="L12" s="38" t="s">
        <v>132</v>
      </c>
      <c r="M12" s="27" t="s">
        <v>3</v>
      </c>
      <c r="N12" s="28" t="s">
        <v>3</v>
      </c>
    </row>
    <row r="13" spans="1:14" s="3" customFormat="1" ht="79.5" customHeight="1">
      <c r="A13" s="2">
        <v>4</v>
      </c>
      <c r="B13" s="6">
        <v>493</v>
      </c>
      <c r="C13" s="39" t="s">
        <v>34</v>
      </c>
      <c r="D13" s="33" t="s">
        <v>35</v>
      </c>
      <c r="E13" s="9" t="s">
        <v>20</v>
      </c>
      <c r="F13" s="2" t="s">
        <v>21</v>
      </c>
      <c r="G13" s="10" t="s">
        <v>36</v>
      </c>
      <c r="H13" s="11" t="s">
        <v>138</v>
      </c>
      <c r="I13" s="43">
        <v>794.4</v>
      </c>
      <c r="J13" s="43">
        <v>725.5</v>
      </c>
      <c r="K13" s="33" t="s">
        <v>38</v>
      </c>
      <c r="L13" s="38" t="s">
        <v>158</v>
      </c>
      <c r="M13" s="59" t="s">
        <v>3</v>
      </c>
      <c r="N13" s="28" t="s">
        <v>3</v>
      </c>
    </row>
    <row r="14" spans="1:14" s="3" customFormat="1" ht="70.5">
      <c r="A14" s="2">
        <v>5</v>
      </c>
      <c r="B14" s="6">
        <v>719</v>
      </c>
      <c r="C14" s="39" t="s">
        <v>39</v>
      </c>
      <c r="D14" s="33" t="s">
        <v>40</v>
      </c>
      <c r="E14" s="9" t="s">
        <v>41</v>
      </c>
      <c r="F14" s="2" t="s">
        <v>21</v>
      </c>
      <c r="G14" s="10" t="s">
        <v>36</v>
      </c>
      <c r="H14" s="11" t="s">
        <v>139</v>
      </c>
      <c r="I14" s="43">
        <v>387</v>
      </c>
      <c r="J14" s="43">
        <v>385.9</v>
      </c>
      <c r="K14" s="33" t="s">
        <v>45</v>
      </c>
      <c r="L14" s="38" t="s">
        <v>144</v>
      </c>
      <c r="M14" s="59" t="s">
        <v>3</v>
      </c>
      <c r="N14" s="28" t="s">
        <v>3</v>
      </c>
    </row>
    <row r="15" spans="1:14" s="3" customFormat="1" ht="124.5" customHeight="1">
      <c r="A15" s="2">
        <v>6</v>
      </c>
      <c r="B15" s="6">
        <v>731</v>
      </c>
      <c r="C15" s="39" t="s">
        <v>46</v>
      </c>
      <c r="D15" s="33" t="s">
        <v>43</v>
      </c>
      <c r="E15" s="9" t="s">
        <v>44</v>
      </c>
      <c r="F15" s="2" t="s">
        <v>21</v>
      </c>
      <c r="G15" s="10" t="s">
        <v>36</v>
      </c>
      <c r="H15" s="57" t="s">
        <v>49</v>
      </c>
      <c r="I15" s="43">
        <v>193</v>
      </c>
      <c r="J15" s="43">
        <v>185.8</v>
      </c>
      <c r="K15" s="33" t="s">
        <v>47</v>
      </c>
      <c r="L15" s="38" t="s">
        <v>131</v>
      </c>
      <c r="M15" s="27" t="s">
        <v>3</v>
      </c>
      <c r="N15" s="28" t="s">
        <v>3</v>
      </c>
    </row>
    <row r="16" spans="1:14" ht="111.75">
      <c r="A16" s="2">
        <v>7</v>
      </c>
      <c r="B16" s="6">
        <v>736</v>
      </c>
      <c r="C16" s="39" t="s">
        <v>42</v>
      </c>
      <c r="D16" s="33" t="s">
        <v>48</v>
      </c>
      <c r="E16" s="9" t="s">
        <v>44</v>
      </c>
      <c r="F16" s="2" t="s">
        <v>21</v>
      </c>
      <c r="G16" s="10" t="s">
        <v>36</v>
      </c>
      <c r="H16" s="14" t="s">
        <v>50</v>
      </c>
      <c r="I16" s="32">
        <v>193</v>
      </c>
      <c r="J16" s="32">
        <v>184.6</v>
      </c>
      <c r="K16" s="33" t="s">
        <v>154</v>
      </c>
      <c r="L16" s="38" t="s">
        <v>128</v>
      </c>
      <c r="M16" s="27" t="s">
        <v>3</v>
      </c>
      <c r="N16" s="28" t="s">
        <v>3</v>
      </c>
    </row>
    <row r="17" spans="1:14" ht="78" customHeight="1">
      <c r="A17" s="2">
        <v>7</v>
      </c>
      <c r="B17" s="6">
        <v>739</v>
      </c>
      <c r="C17" s="39" t="s">
        <v>51</v>
      </c>
      <c r="D17" s="33" t="s">
        <v>35</v>
      </c>
      <c r="E17" s="9" t="s">
        <v>44</v>
      </c>
      <c r="F17" s="2" t="s">
        <v>21</v>
      </c>
      <c r="G17" s="10" t="s">
        <v>36</v>
      </c>
      <c r="H17" s="14" t="s">
        <v>52</v>
      </c>
      <c r="I17" s="32">
        <v>193</v>
      </c>
      <c r="J17" s="32">
        <v>188.7</v>
      </c>
      <c r="K17" s="58" t="s">
        <v>155</v>
      </c>
      <c r="L17" s="38" t="s">
        <v>147</v>
      </c>
      <c r="M17" s="59" t="s">
        <v>3</v>
      </c>
      <c r="N17" s="28" t="s">
        <v>3</v>
      </c>
    </row>
    <row r="18" spans="1:14" ht="78" customHeight="1">
      <c r="A18" s="2">
        <v>7</v>
      </c>
      <c r="B18" s="6">
        <v>746</v>
      </c>
      <c r="C18" s="39" t="s">
        <v>53</v>
      </c>
      <c r="D18" s="33" t="s">
        <v>54</v>
      </c>
      <c r="E18" s="9" t="s">
        <v>44</v>
      </c>
      <c r="F18" s="2" t="s">
        <v>21</v>
      </c>
      <c r="G18" s="10" t="s">
        <v>36</v>
      </c>
      <c r="H18" s="14" t="s">
        <v>55</v>
      </c>
      <c r="I18" s="32">
        <v>143</v>
      </c>
      <c r="J18" s="32">
        <v>128.6</v>
      </c>
      <c r="K18" s="33" t="s">
        <v>156</v>
      </c>
      <c r="L18" s="38" t="s">
        <v>146</v>
      </c>
      <c r="M18" s="59" t="s">
        <v>3</v>
      </c>
      <c r="N18" s="28" t="s">
        <v>3</v>
      </c>
    </row>
    <row r="19" spans="1:14" ht="84" customHeight="1">
      <c r="A19" s="2">
        <v>7</v>
      </c>
      <c r="B19" s="6">
        <v>751</v>
      </c>
      <c r="C19" s="39" t="s">
        <v>56</v>
      </c>
      <c r="D19" s="33" t="s">
        <v>57</v>
      </c>
      <c r="E19" s="9" t="s">
        <v>44</v>
      </c>
      <c r="F19" s="2" t="s">
        <v>21</v>
      </c>
      <c r="G19" s="10" t="s">
        <v>36</v>
      </c>
      <c r="H19" s="14" t="s">
        <v>58</v>
      </c>
      <c r="I19" s="32">
        <v>143</v>
      </c>
      <c r="J19" s="32">
        <v>128.6</v>
      </c>
      <c r="K19" s="33" t="s">
        <v>59</v>
      </c>
      <c r="L19" s="38" t="s">
        <v>160</v>
      </c>
      <c r="M19" s="59" t="s">
        <v>3</v>
      </c>
      <c r="N19" s="28" t="s">
        <v>3</v>
      </c>
    </row>
    <row r="20" spans="1:14" ht="84.75" customHeight="1">
      <c r="A20" s="2">
        <v>7</v>
      </c>
      <c r="B20" s="6">
        <v>769</v>
      </c>
      <c r="C20" s="39" t="s">
        <v>60</v>
      </c>
      <c r="D20" s="33" t="s">
        <v>61</v>
      </c>
      <c r="E20" s="9" t="s">
        <v>44</v>
      </c>
      <c r="F20" s="2" t="s">
        <v>21</v>
      </c>
      <c r="G20" s="10" t="s">
        <v>36</v>
      </c>
      <c r="H20" s="14" t="s">
        <v>62</v>
      </c>
      <c r="I20" s="32">
        <v>143</v>
      </c>
      <c r="J20" s="32">
        <v>136.9</v>
      </c>
      <c r="K20" s="33" t="s">
        <v>63</v>
      </c>
      <c r="L20" s="38" t="s">
        <v>130</v>
      </c>
      <c r="M20" s="27" t="s">
        <v>3</v>
      </c>
      <c r="N20" s="28" t="s">
        <v>3</v>
      </c>
    </row>
    <row r="21" spans="1:14" ht="85.5" customHeight="1">
      <c r="A21" s="2">
        <v>7</v>
      </c>
      <c r="B21" s="6">
        <v>770</v>
      </c>
      <c r="C21" s="39" t="s">
        <v>64</v>
      </c>
      <c r="D21" s="33" t="s">
        <v>65</v>
      </c>
      <c r="E21" s="9" t="s">
        <v>44</v>
      </c>
      <c r="F21" s="2" t="s">
        <v>21</v>
      </c>
      <c r="G21" s="10" t="s">
        <v>36</v>
      </c>
      <c r="H21" s="14" t="s">
        <v>66</v>
      </c>
      <c r="I21" s="32">
        <v>143</v>
      </c>
      <c r="J21" s="32">
        <v>130.5</v>
      </c>
      <c r="K21" s="33" t="s">
        <v>67</v>
      </c>
      <c r="L21" s="38" t="s">
        <v>129</v>
      </c>
      <c r="M21" s="27" t="s">
        <v>3</v>
      </c>
      <c r="N21" s="28" t="s">
        <v>3</v>
      </c>
    </row>
    <row r="22" spans="1:14" ht="101.25" customHeight="1">
      <c r="A22" s="2"/>
      <c r="B22" s="6">
        <v>1107</v>
      </c>
      <c r="C22" s="39" t="s">
        <v>68</v>
      </c>
      <c r="D22" s="33" t="s">
        <v>69</v>
      </c>
      <c r="E22" s="39" t="s">
        <v>70</v>
      </c>
      <c r="F22" s="2" t="s">
        <v>21</v>
      </c>
      <c r="G22" s="10" t="s">
        <v>36</v>
      </c>
      <c r="H22" s="45" t="s">
        <v>71</v>
      </c>
      <c r="I22" s="32">
        <v>396</v>
      </c>
      <c r="J22" s="32">
        <v>359.9</v>
      </c>
      <c r="K22" s="33" t="s">
        <v>157</v>
      </c>
      <c r="L22" s="38" t="s">
        <v>143</v>
      </c>
      <c r="M22" s="59" t="s">
        <v>3</v>
      </c>
      <c r="N22" s="27" t="s">
        <v>3</v>
      </c>
    </row>
    <row r="23" spans="1:14" ht="103.5" customHeight="1">
      <c r="A23" s="2"/>
      <c r="B23" s="6">
        <v>326</v>
      </c>
      <c r="C23" s="39" t="s">
        <v>72</v>
      </c>
      <c r="D23" s="33" t="s">
        <v>35</v>
      </c>
      <c r="E23" s="39" t="s">
        <v>73</v>
      </c>
      <c r="F23" s="2" t="s">
        <v>21</v>
      </c>
      <c r="G23" s="10" t="s">
        <v>36</v>
      </c>
      <c r="H23" s="45" t="s">
        <v>74</v>
      </c>
      <c r="I23" s="43">
        <v>122.09</v>
      </c>
      <c r="J23" s="43">
        <v>122.09</v>
      </c>
      <c r="K23" s="33" t="s">
        <v>76</v>
      </c>
      <c r="L23" s="38" t="s">
        <v>149</v>
      </c>
      <c r="M23" s="27" t="s">
        <v>3</v>
      </c>
      <c r="N23" s="27" t="s">
        <v>3</v>
      </c>
    </row>
    <row r="24" spans="1:14" ht="94.5" customHeight="1">
      <c r="A24" s="2"/>
      <c r="B24" s="6">
        <v>1173</v>
      </c>
      <c r="C24" s="39" t="s">
        <v>75</v>
      </c>
      <c r="D24" s="33" t="s">
        <v>61</v>
      </c>
      <c r="E24" s="39" t="s">
        <v>73</v>
      </c>
      <c r="F24" s="2" t="s">
        <v>21</v>
      </c>
      <c r="G24" s="10" t="s">
        <v>36</v>
      </c>
      <c r="H24" s="45" t="s">
        <v>74</v>
      </c>
      <c r="I24" s="43">
        <v>122.09</v>
      </c>
      <c r="J24" s="43">
        <v>122.09</v>
      </c>
      <c r="K24" s="33" t="s">
        <v>76</v>
      </c>
      <c r="L24" s="38" t="s">
        <v>150</v>
      </c>
      <c r="M24" s="27" t="s">
        <v>3</v>
      </c>
      <c r="N24" s="27" t="s">
        <v>3</v>
      </c>
    </row>
    <row r="26" spans="1:14" s="20" customFormat="1" ht="21">
      <c r="A26" s="73" t="s">
        <v>22</v>
      </c>
      <c r="B26" s="74"/>
      <c r="C26" s="74"/>
      <c r="D26" s="74"/>
      <c r="E26" s="74"/>
      <c r="F26" s="74"/>
      <c r="G26" s="74"/>
      <c r="H26" s="75"/>
      <c r="I26" s="19">
        <f>SUM(I10:I24)</f>
        <v>5205.858</v>
      </c>
      <c r="J26" s="19">
        <f>SUM(J10:J24)</f>
        <v>4961.98</v>
      </c>
      <c r="K26" s="24" t="s">
        <v>3</v>
      </c>
      <c r="L26" s="36" t="s">
        <v>3</v>
      </c>
      <c r="M26" s="24" t="s">
        <v>3</v>
      </c>
      <c r="N26" s="36" t="s">
        <v>3</v>
      </c>
    </row>
    <row r="27" spans="1:14" ht="120.75" customHeight="1">
      <c r="A27" s="35">
        <v>8</v>
      </c>
      <c r="B27" s="7">
        <v>115</v>
      </c>
      <c r="C27" s="46" t="s">
        <v>77</v>
      </c>
      <c r="D27" s="46" t="s">
        <v>78</v>
      </c>
      <c r="E27" s="46" t="s">
        <v>79</v>
      </c>
      <c r="F27" s="46" t="s">
        <v>80</v>
      </c>
      <c r="G27" s="10" t="s">
        <v>81</v>
      </c>
      <c r="H27" s="14" t="s">
        <v>83</v>
      </c>
      <c r="I27" s="43">
        <v>82.44</v>
      </c>
      <c r="J27" s="32">
        <v>78.9</v>
      </c>
      <c r="K27" s="33" t="s">
        <v>82</v>
      </c>
      <c r="L27" s="38" t="s">
        <v>133</v>
      </c>
      <c r="M27" s="27" t="s">
        <v>3</v>
      </c>
      <c r="N27" s="28" t="s">
        <v>3</v>
      </c>
    </row>
    <row r="28" spans="1:14" s="17" customFormat="1" ht="55.5">
      <c r="A28" s="2">
        <v>9</v>
      </c>
      <c r="B28" s="7">
        <v>149</v>
      </c>
      <c r="C28" s="46" t="s">
        <v>84</v>
      </c>
      <c r="D28" s="46" t="s">
        <v>85</v>
      </c>
      <c r="E28" s="46" t="s">
        <v>86</v>
      </c>
      <c r="F28" s="46" t="s">
        <v>80</v>
      </c>
      <c r="G28" s="22">
        <v>43521</v>
      </c>
      <c r="H28" s="13" t="s">
        <v>93</v>
      </c>
      <c r="I28" s="16">
        <v>196.8</v>
      </c>
      <c r="J28" s="16">
        <v>196.3</v>
      </c>
      <c r="K28" s="33" t="s">
        <v>87</v>
      </c>
      <c r="L28" s="38" t="s">
        <v>136</v>
      </c>
      <c r="M28" s="27" t="s">
        <v>3</v>
      </c>
      <c r="N28" s="28" t="s">
        <v>3</v>
      </c>
    </row>
    <row r="29" spans="1:14" s="17" customFormat="1" ht="69.75">
      <c r="A29" s="2">
        <v>10</v>
      </c>
      <c r="B29" s="7">
        <v>294</v>
      </c>
      <c r="C29" s="37" t="s">
        <v>88</v>
      </c>
      <c r="D29" s="46" t="s">
        <v>89</v>
      </c>
      <c r="E29" s="46" t="s">
        <v>90</v>
      </c>
      <c r="F29" s="46" t="s">
        <v>80</v>
      </c>
      <c r="G29" s="10" t="s">
        <v>91</v>
      </c>
      <c r="H29" s="14" t="s">
        <v>92</v>
      </c>
      <c r="I29" s="16">
        <v>54</v>
      </c>
      <c r="J29" s="16">
        <v>53.6</v>
      </c>
      <c r="K29" s="11" t="s">
        <v>94</v>
      </c>
      <c r="L29" s="38" t="s">
        <v>135</v>
      </c>
      <c r="M29" s="27" t="s">
        <v>3</v>
      </c>
      <c r="N29" s="28" t="s">
        <v>3</v>
      </c>
    </row>
    <row r="30" spans="1:14" s="17" customFormat="1" ht="69.75">
      <c r="A30" s="2">
        <v>10</v>
      </c>
      <c r="B30" s="7">
        <v>301</v>
      </c>
      <c r="C30" s="37" t="s">
        <v>88</v>
      </c>
      <c r="D30" s="46" t="s">
        <v>95</v>
      </c>
      <c r="E30" s="46" t="s">
        <v>90</v>
      </c>
      <c r="F30" s="46" t="s">
        <v>80</v>
      </c>
      <c r="G30" s="10" t="s">
        <v>91</v>
      </c>
      <c r="H30" s="14" t="s">
        <v>96</v>
      </c>
      <c r="I30" s="16">
        <v>60</v>
      </c>
      <c r="J30" s="16">
        <v>59.6</v>
      </c>
      <c r="K30" s="11" t="s">
        <v>97</v>
      </c>
      <c r="L30" s="38" t="s">
        <v>134</v>
      </c>
      <c r="M30" s="27" t="s">
        <v>3</v>
      </c>
      <c r="N30" s="28" t="s">
        <v>3</v>
      </c>
    </row>
    <row r="31" spans="1:14" s="17" customFormat="1" ht="164.25" customHeight="1">
      <c r="A31" s="2">
        <v>11</v>
      </c>
      <c r="B31" s="7">
        <v>389</v>
      </c>
      <c r="C31" s="50" t="s">
        <v>98</v>
      </c>
      <c r="D31" s="46" t="s">
        <v>99</v>
      </c>
      <c r="E31" s="46" t="s">
        <v>100</v>
      </c>
      <c r="F31" s="46" t="s">
        <v>80</v>
      </c>
      <c r="G31" s="10" t="s">
        <v>91</v>
      </c>
      <c r="H31" s="14" t="s">
        <v>101</v>
      </c>
      <c r="I31" s="51">
        <v>186.156</v>
      </c>
      <c r="J31" s="16">
        <v>178.8</v>
      </c>
      <c r="K31" s="11" t="s">
        <v>104</v>
      </c>
      <c r="L31" s="38" t="s">
        <v>152</v>
      </c>
      <c r="M31" s="59" t="s">
        <v>3</v>
      </c>
      <c r="N31" s="28" t="s">
        <v>3</v>
      </c>
    </row>
    <row r="32" spans="1:14" s="17" customFormat="1" ht="174" customHeight="1">
      <c r="A32" s="2">
        <v>11</v>
      </c>
      <c r="B32" s="7">
        <v>394</v>
      </c>
      <c r="C32" s="50" t="s">
        <v>102</v>
      </c>
      <c r="D32" s="46" t="s">
        <v>99</v>
      </c>
      <c r="E32" s="46" t="s">
        <v>100</v>
      </c>
      <c r="F32" s="46" t="s">
        <v>80</v>
      </c>
      <c r="G32" s="10" t="s">
        <v>91</v>
      </c>
      <c r="H32" s="14" t="s">
        <v>103</v>
      </c>
      <c r="I32" s="51">
        <v>270.6</v>
      </c>
      <c r="J32" s="16">
        <v>265.5</v>
      </c>
      <c r="K32" s="11" t="s">
        <v>105</v>
      </c>
      <c r="L32" s="38" t="s">
        <v>137</v>
      </c>
      <c r="M32" s="27" t="s">
        <v>3</v>
      </c>
      <c r="N32" s="28" t="s">
        <v>3</v>
      </c>
    </row>
    <row r="33" spans="1:14" s="20" customFormat="1" ht="21">
      <c r="A33" s="73" t="s">
        <v>106</v>
      </c>
      <c r="B33" s="74"/>
      <c r="C33" s="74"/>
      <c r="D33" s="74"/>
      <c r="E33" s="74"/>
      <c r="F33" s="74"/>
      <c r="G33" s="74"/>
      <c r="H33" s="75"/>
      <c r="I33" s="19">
        <f>SUM(I27:I32)</f>
        <v>849.996</v>
      </c>
      <c r="J33" s="19">
        <f>SUM(J27:J32)</f>
        <v>832.7</v>
      </c>
      <c r="K33" s="24" t="s">
        <v>3</v>
      </c>
      <c r="L33" s="24" t="s">
        <v>3</v>
      </c>
      <c r="M33" s="24" t="s">
        <v>3</v>
      </c>
      <c r="N33" s="36" t="s">
        <v>3</v>
      </c>
    </row>
    <row r="34" spans="1:14" s="20" customFormat="1" ht="113.25" customHeight="1">
      <c r="A34" s="47"/>
      <c r="B34" s="48">
        <v>40</v>
      </c>
      <c r="C34" s="33" t="s">
        <v>112</v>
      </c>
      <c r="D34" s="33" t="s">
        <v>113</v>
      </c>
      <c r="E34" s="33" t="s">
        <v>114</v>
      </c>
      <c r="F34" s="33" t="s">
        <v>115</v>
      </c>
      <c r="G34" s="52">
        <v>43504</v>
      </c>
      <c r="H34" s="53" t="s">
        <v>117</v>
      </c>
      <c r="I34" s="54">
        <v>123</v>
      </c>
      <c r="J34" s="54">
        <v>119.6</v>
      </c>
      <c r="K34" s="18" t="s">
        <v>116</v>
      </c>
      <c r="L34" s="60" t="s">
        <v>159</v>
      </c>
      <c r="M34" s="27" t="s">
        <v>3</v>
      </c>
      <c r="N34" s="61" t="s">
        <v>3</v>
      </c>
    </row>
    <row r="35" spans="1:14" s="20" customFormat="1" ht="21">
      <c r="A35" s="73" t="s">
        <v>24</v>
      </c>
      <c r="B35" s="74"/>
      <c r="C35" s="74"/>
      <c r="D35" s="74"/>
      <c r="E35" s="74"/>
      <c r="F35" s="74"/>
      <c r="G35" s="74"/>
      <c r="H35" s="75"/>
      <c r="I35" s="19">
        <f>SUM(I34)</f>
        <v>123</v>
      </c>
      <c r="J35" s="19">
        <f>SUM(J34)</f>
        <v>119.6</v>
      </c>
      <c r="K35" s="24" t="s">
        <v>3</v>
      </c>
      <c r="L35" s="24" t="s">
        <v>3</v>
      </c>
      <c r="M35" s="24" t="s">
        <v>3</v>
      </c>
      <c r="N35" s="36" t="s">
        <v>3</v>
      </c>
    </row>
    <row r="36" spans="1:14" s="17" customFormat="1" ht="78.75" customHeight="1">
      <c r="A36" s="2">
        <v>11</v>
      </c>
      <c r="B36" s="7">
        <v>220</v>
      </c>
      <c r="C36" s="33" t="s">
        <v>107</v>
      </c>
      <c r="D36" s="33" t="s">
        <v>108</v>
      </c>
      <c r="E36" s="33" t="s">
        <v>109</v>
      </c>
      <c r="F36" s="33" t="s">
        <v>110</v>
      </c>
      <c r="G36" s="10" t="s">
        <v>124</v>
      </c>
      <c r="H36" s="14" t="s">
        <v>118</v>
      </c>
      <c r="I36" s="51">
        <v>277.3</v>
      </c>
      <c r="J36" s="16">
        <v>277.2</v>
      </c>
      <c r="K36" s="18" t="s">
        <v>119</v>
      </c>
      <c r="L36" s="49" t="s">
        <v>151</v>
      </c>
      <c r="M36" s="27" t="s">
        <v>3</v>
      </c>
      <c r="N36" s="28" t="s">
        <v>3</v>
      </c>
    </row>
    <row r="37" spans="1:14" s="20" customFormat="1" ht="21">
      <c r="A37" s="73" t="s">
        <v>111</v>
      </c>
      <c r="B37" s="74"/>
      <c r="C37" s="74"/>
      <c r="D37" s="74"/>
      <c r="E37" s="74"/>
      <c r="F37" s="74"/>
      <c r="G37" s="74"/>
      <c r="H37" s="75"/>
      <c r="I37" s="19">
        <f>SUM(I36)</f>
        <v>277.3</v>
      </c>
      <c r="J37" s="19">
        <f>SUM(J36)</f>
        <v>277.2</v>
      </c>
      <c r="K37" s="24" t="s">
        <v>3</v>
      </c>
      <c r="L37" s="24" t="s">
        <v>3</v>
      </c>
      <c r="M37" s="24" t="s">
        <v>3</v>
      </c>
      <c r="N37" s="36" t="s">
        <v>3</v>
      </c>
    </row>
    <row r="38" spans="1:14" s="17" customFormat="1" ht="42">
      <c r="A38" s="2">
        <v>12</v>
      </c>
      <c r="B38" s="7">
        <v>400</v>
      </c>
      <c r="C38" s="33" t="s">
        <v>120</v>
      </c>
      <c r="D38" s="33" t="s">
        <v>121</v>
      </c>
      <c r="E38" s="33" t="s">
        <v>122</v>
      </c>
      <c r="F38" s="33" t="s">
        <v>123</v>
      </c>
      <c r="G38" s="22">
        <v>43502</v>
      </c>
      <c r="H38" s="14" t="s">
        <v>125</v>
      </c>
      <c r="I38" s="51">
        <v>726.269</v>
      </c>
      <c r="J38" s="16">
        <v>721</v>
      </c>
      <c r="K38" s="18" t="s">
        <v>126</v>
      </c>
      <c r="L38" s="38" t="s">
        <v>153</v>
      </c>
      <c r="M38" s="27" t="s">
        <v>3</v>
      </c>
      <c r="N38" s="28" t="s">
        <v>3</v>
      </c>
    </row>
    <row r="39" spans="1:14" s="12" customFormat="1" ht="21">
      <c r="A39" s="79" t="s">
        <v>25</v>
      </c>
      <c r="B39" s="80"/>
      <c r="C39" s="80"/>
      <c r="D39" s="80"/>
      <c r="E39" s="80"/>
      <c r="F39" s="80"/>
      <c r="G39" s="80"/>
      <c r="H39" s="81"/>
      <c r="I39" s="55">
        <v>726.269</v>
      </c>
      <c r="J39" s="19">
        <v>721</v>
      </c>
      <c r="K39" s="24" t="s">
        <v>3</v>
      </c>
      <c r="L39" s="24" t="s">
        <v>3</v>
      </c>
      <c r="M39" s="24" t="s">
        <v>3</v>
      </c>
      <c r="N39" s="36" t="s">
        <v>3</v>
      </c>
    </row>
    <row r="40" spans="1:14" s="26" customFormat="1" ht="20.25">
      <c r="A40" s="67" t="s">
        <v>2</v>
      </c>
      <c r="B40" s="68"/>
      <c r="C40" s="24" t="s">
        <v>3</v>
      </c>
      <c r="D40" s="24" t="s">
        <v>3</v>
      </c>
      <c r="E40" s="24" t="s">
        <v>3</v>
      </c>
      <c r="F40" s="24" t="s">
        <v>3</v>
      </c>
      <c r="G40" s="24" t="s">
        <v>3</v>
      </c>
      <c r="H40" s="24" t="s">
        <v>3</v>
      </c>
      <c r="I40" s="56">
        <f>I26+I33+I35+I37+I39</f>
        <v>7182.423000000001</v>
      </c>
      <c r="J40" s="15">
        <f>J26+J33+J35+J37+J39</f>
        <v>6912.48</v>
      </c>
      <c r="K40" s="25" t="s">
        <v>3</v>
      </c>
      <c r="L40" s="25" t="s">
        <v>3</v>
      </c>
      <c r="M40" s="25" t="s">
        <v>3</v>
      </c>
      <c r="N40" s="23" t="s">
        <v>3</v>
      </c>
    </row>
  </sheetData>
  <sheetProtection/>
  <mergeCells count="23">
    <mergeCell ref="A39:H39"/>
    <mergeCell ref="A33:H33"/>
    <mergeCell ref="A35:H35"/>
    <mergeCell ref="E5:E7"/>
    <mergeCell ref="N5:N7"/>
    <mergeCell ref="G5:G7"/>
    <mergeCell ref="A40:B40"/>
    <mergeCell ref="I5:J6"/>
    <mergeCell ref="K5:K7"/>
    <mergeCell ref="L5:L7"/>
    <mergeCell ref="M5:M7"/>
    <mergeCell ref="A26:H26"/>
    <mergeCell ref="A37:H37"/>
    <mergeCell ref="F5:F7"/>
    <mergeCell ref="A9:N9"/>
    <mergeCell ref="H5:H7"/>
    <mergeCell ref="A1:N1"/>
    <mergeCell ref="A2:N2"/>
    <mergeCell ref="A3:N3"/>
    <mergeCell ref="A5:A7"/>
    <mergeCell ref="B5:B7"/>
    <mergeCell ref="C5:C7"/>
    <mergeCell ref="D5:D7"/>
  </mergeCells>
  <hyperlinks>
    <hyperlink ref="L14" r:id="rId1" display="https://drive.google.com/file/d/1a8B5-kjIuTSNhd0IJwKZCNq3LG2-iVEh/view?usp=sharing"/>
    <hyperlink ref="L16" r:id="rId2" display="https://drive.google.com/file/d/1aDLojYqc7zADgUdRdHgh-dzNL9VeO1jI/view?usp=sharing"/>
    <hyperlink ref="L21" r:id="rId3" display="https://drive.google.com/file/d/1XCTDZ-z7cH3JX4UzSQmj-nUhJimrfME6/view?usp=sharing"/>
    <hyperlink ref="L20" r:id="rId4" display="https://drive.google.com/file/d/1hO8FZqETFCx-IvRwFaMIF_Lks5JBZftv/view?usp=sharing"/>
    <hyperlink ref="L15" r:id="rId5" display="https://drive.google.com/file/d/1JQKQm4zCGQ0H4T8nfnVRCosRDy5rDwXh/view?usp=sharing"/>
    <hyperlink ref="L12" r:id="rId6" display="https://drive.google.com/file/d/1ntEbOkvFgd7BhCj-hKwgnXmKNeYinDYd/view?usp=sharing"/>
    <hyperlink ref="L27" r:id="rId7" display="https://drive.google.com/file/d/15E4KoajomF-gJ0lRvjmhkIykCtGUE3Ym/view?usp=sharing"/>
    <hyperlink ref="L30" r:id="rId8" display="https://drive.google.com/file/d/1CFxTSGWS-fbjbijd2SXtO2aTJq8h761Z/view?usp=sharing"/>
    <hyperlink ref="L29" r:id="rId9" display="https://drive.google.com/file/d/1JPA_M2bWHfNglFRb7aExOtmUIiQ-wTM3/view?usp=sharing"/>
    <hyperlink ref="L28" r:id="rId10" display="https://drive.google.com/file/d/1dClT-ifiCdfKEZAGFDvLKyJlF0Xw6pNT/view?usp=sharing"/>
    <hyperlink ref="L32" r:id="rId11" display="https://drive.google.com/file/d/1PXIqaqb--4WVprKachoRGrE24XyUaeVg/view?usp=sharing"/>
    <hyperlink ref="L22" r:id="rId12" display="https://drive.google.com/file/d/1kxidUogZUm0ENn-6Zq3lGddAHpHX6A2e/view?usp=sharing"/>
    <hyperlink ref="L11" r:id="rId13" display="https://drive.google.com/file/d/1rQWWsXxSTJXYPZvle-A3giaORE774gfK/view?usp=sharing"/>
    <hyperlink ref="L18" r:id="rId14" display="https://drive.google.com/file/d/1MU5wGZ3kXIvfF8KjmcoP0hawDKdlh3jN/view?usp=sharing"/>
    <hyperlink ref="L17" r:id="rId15" display="https://drive.google.com/file/d/1cotfZN3k2NZ_DWtHHRzl9fbYe0G6XKEC/view?usp=sharing"/>
    <hyperlink ref="L10" r:id="rId16" display="https://drive.google.com/file/d/1eQAV3lQTEDURiaOXzjYeizE5WAJa8IkR/view?usp=sharing"/>
    <hyperlink ref="L23" r:id="rId17" display="https://drive.google.com/file/d/1-RrBssbx_v2G5cFDs47Jg_IQeF7-qbpd/view?usp=sharing"/>
    <hyperlink ref="L24" r:id="rId18" display="https://drive.google.com/file/d/16Vz0yiYa5-AJxofivVciaYwQDfbrEX1Q/view?usp=sharing"/>
    <hyperlink ref="L36" r:id="rId19" display="https://drive.google.com/file/d/1DUxOISG8fOb0lORAdcYTlgBR1mRAcZut/view?usp=sharing"/>
    <hyperlink ref="L31" r:id="rId20" display="https://drive.google.com/file/d/158qztJ6rYIs5aqHD5pJKBGp383Saq7ay/view?usp=sharing"/>
    <hyperlink ref="L38" r:id="rId21" display="https://drive.google.com/file/d/1rn-2YIUusKUhehWkH8K4sHh3caVlTYfO/view?usp=sharing"/>
    <hyperlink ref="L13" r:id="rId22" display="https://drive.google.com/file/d/1L-SY4JIwgXRTbMeISQsPe01H4uEFIuog/view?usp=sharing"/>
    <hyperlink ref="L34" r:id="rId23" display="https://drive.google.com/file/d/1XO3D2RU7blxyppttjkDdgyUZ9yzo0H8e/view?usp=sharing"/>
    <hyperlink ref="L19" r:id="rId24" display="https://drive.google.com/file/d/1aVMybFyOEMBGni5oBqKQv7K9lfP00kgB/view?usp=sharing"/>
  </hyperlinks>
  <printOptions/>
  <pageMargins left="0.15748031496062992" right="0.15748031496062992" top="0.15748031496062992" bottom="0.15748031496062992" header="0.31496062992125984" footer="0.31496062992125984"/>
  <pageSetup horizontalDpi="600" verticalDpi="600" orientation="landscape" paperSize="9" scale="54"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Кабінет-116-1-1</dc:creator>
  <cp:keywords/>
  <dc:description/>
  <cp:lastModifiedBy>Елена</cp:lastModifiedBy>
  <cp:lastPrinted>2020-02-04T05:10:51Z</cp:lastPrinted>
  <dcterms:created xsi:type="dcterms:W3CDTF">2018-05-21T07:53:57Z</dcterms:created>
  <dcterms:modified xsi:type="dcterms:W3CDTF">2020-02-05T09:36:44Z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