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25" windowWidth="19815" windowHeight="131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'Лист1'!$A$1:$L$37</definedName>
  </definedNames>
  <calcPr fullCalcOnLoad="1"/>
</workbook>
</file>

<file path=xl/sharedStrings.xml><?xml version="1.0" encoding="utf-8"?>
<sst xmlns="http://schemas.openxmlformats.org/spreadsheetml/2006/main" count="158" uniqueCount="56">
  <si>
    <t>Звіт про стан реалізації проектів-переможців за рахунок коштів "Громадського бюджету міста Києва"</t>
  </si>
  <si>
    <t>(відповідний звітний період)</t>
  </si>
  <si>
    <t>№ з/п</t>
  </si>
  <si>
    <t>Реєстраційний номер проекту</t>
  </si>
  <si>
    <t>Назва проекту, місце розташування</t>
  </si>
  <si>
    <t>Дати погодження плану реалізації та кошторису із Лідером команди проекту</t>
  </si>
  <si>
    <t>Обсяг фінансування, тис.грн.</t>
  </si>
  <si>
    <t>Виконані роботи</t>
  </si>
  <si>
    <t>Посилання на тендерну закупівлю</t>
  </si>
  <si>
    <t>Отриманий результат (фото реалізації)</t>
  </si>
  <si>
    <t>Відгук Лідера команди проекту про реалізацію проекту (так/ні)</t>
  </si>
  <si>
    <t>План</t>
  </si>
  <si>
    <t>Факт</t>
  </si>
  <si>
    <t>Найменування робіт, товарів, послуг</t>
  </si>
  <si>
    <t>Вартість,                                         тис. грн.</t>
  </si>
  <si>
    <t xml:space="preserve">План </t>
  </si>
  <si>
    <t>Ганок для гімназії 34 «Либідь»</t>
  </si>
  <si>
    <t>Інтерактивні дошки для вивчення предметів філологічного циклу в Подільському районі</t>
  </si>
  <si>
    <t>Науково-пізнавальний та розвивальний простір учнів початкових класів для шкіл Подільського району</t>
  </si>
  <si>
    <t>Сучасні комп’ ютери в кабінет інформатики для шкіл Подільського району</t>
  </si>
  <si>
    <t>ШКОЛЯРАМ ПОДІЛЬСЬКОГО РАЙОНУ - ЛАБОРАТОРІЯ РОБОТОТЕХНІКИ LEGO</t>
  </si>
  <si>
    <t>Інтерактивне та лабораторне обладнання для шкіл Подільського району</t>
  </si>
  <si>
    <t>Мережа хабів. Сучасний освітній простір гімназії 107 "Введенська"</t>
  </si>
  <si>
    <t>"BrightYard" у гімназії №257 "Синьоозерна" ("Яскраве подвір'я")</t>
  </si>
  <si>
    <t>Разом по розпоряднику коштів управління освіти Подільської РДА:</t>
  </si>
  <si>
    <t>«Масові дитячі свята»</t>
  </si>
  <si>
    <t>«МІСТО – ДІТЯМ» (Оновлення дитячого клубу «Спарта»)</t>
  </si>
  <si>
    <t>«МІСТО МАЙБУТНІХ ЧЕМПІОНІВ» (Оновлення дитячого клубу «ЧЕМПІОН»)</t>
  </si>
  <si>
    <t>Разом по розпоряднику коштів відділ у справах сім'ї, молоді та спорту Подільської РДА:</t>
  </si>
  <si>
    <t>«Крок до мрії»</t>
  </si>
  <si>
    <t>Разом по розпоряднику коштів управління праці та соціального захисту населення Подільської РДА:</t>
  </si>
  <si>
    <t>Всього по розпоряднику коштів Подільська районна в місті Києві державна адміністрація:</t>
  </si>
  <si>
    <t>Капітальний ремонт</t>
  </si>
  <si>
    <t>Придбання обладнання</t>
  </si>
  <si>
    <t>Придбання меблі/ інше обладнання</t>
  </si>
  <si>
    <t>Придбання інше обладнання</t>
  </si>
  <si>
    <t>Придбання меблів</t>
  </si>
  <si>
    <t>-</t>
  </si>
  <si>
    <t>Послуги</t>
  </si>
  <si>
    <t>Придбання меблів/ спорт. інвентарю</t>
  </si>
  <si>
    <r>
      <t xml:space="preserve">       станом на </t>
    </r>
    <r>
      <rPr>
        <u val="single"/>
        <sz val="16"/>
        <color indexed="8"/>
        <rFont val="Times New Roman"/>
        <family val="1"/>
      </rPr>
      <t xml:space="preserve">  01.07.2018   </t>
    </r>
    <r>
      <rPr>
        <sz val="16"/>
        <color indexed="8"/>
        <rFont val="Times New Roman"/>
        <family val="1"/>
      </rPr>
      <t xml:space="preserve"> року    </t>
    </r>
  </si>
  <si>
    <t xml:space="preserve">15.03.2018 року </t>
  </si>
  <si>
    <t>30.05.2018 року</t>
  </si>
  <si>
    <t>15.05.2018 року</t>
  </si>
  <si>
    <r>
      <t xml:space="preserve">Закупівля </t>
    </r>
    <r>
      <rPr>
        <u val="single"/>
        <sz val="13"/>
        <color indexed="8"/>
        <rFont val="Times New Roman"/>
        <family val="1"/>
      </rPr>
      <t>№ UA-2018-06-01-002483-a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 xml:space="preserve">від 01.06.2018 року не відбулася                                                    Закупівля  </t>
    </r>
    <r>
      <rPr>
        <u val="single"/>
        <sz val="13"/>
        <color indexed="8"/>
        <rFont val="Times New Roman"/>
        <family val="1"/>
      </rPr>
      <t>№ UA-2018-06-20-001239-a</t>
    </r>
    <r>
      <rPr>
        <sz val="13"/>
        <color indexed="8"/>
        <rFont val="Times New Roman"/>
        <family val="1"/>
      </rPr>
      <t xml:space="preserve"> від 20.06.2018 року не відбулася  </t>
    </r>
  </si>
  <si>
    <r>
      <t xml:space="preserve">Закупівля на придбання інтерактивної дошки, інтерактивної панелі, мультимедійного обладнання </t>
    </r>
    <r>
      <rPr>
        <u val="single"/>
        <sz val="13"/>
        <color indexed="8"/>
        <rFont val="Times New Roman"/>
        <family val="1"/>
      </rPr>
      <t xml:space="preserve">№ UA-2018-05-18-001973-a </t>
    </r>
    <r>
      <rPr>
        <sz val="13"/>
        <color indexed="8"/>
        <rFont val="Times New Roman"/>
        <family val="1"/>
      </rPr>
      <t xml:space="preserve"> від 18.05.2018 року</t>
    </r>
  </si>
  <si>
    <r>
      <t xml:space="preserve">Закупівля </t>
    </r>
    <r>
      <rPr>
        <u val="single"/>
        <sz val="13"/>
        <rFont val="Times New Roman"/>
        <family val="1"/>
      </rPr>
      <t>№ UA-2018-03-30-000622-b</t>
    </r>
    <r>
      <rPr>
        <sz val="13"/>
        <rFont val="Times New Roman"/>
        <family val="1"/>
      </rPr>
      <t xml:space="preserve">  від 30.03.2018  - не відбулася; повторно закупівля </t>
    </r>
    <r>
      <rPr>
        <u val="single"/>
        <sz val="13"/>
        <rFont val="Times New Roman"/>
        <family val="1"/>
      </rPr>
      <t>№ UA-2018-04-10-000453-b</t>
    </r>
    <r>
      <rPr>
        <sz val="13"/>
        <rFont val="Times New Roman"/>
        <family val="1"/>
      </rPr>
      <t xml:space="preserve"> від 10.04.2018 року - не відбулася;  повторно закупівля </t>
    </r>
    <r>
      <rPr>
        <u val="single"/>
        <sz val="13"/>
        <rFont val="Times New Roman"/>
        <family val="1"/>
      </rPr>
      <t>№ UA-2018-04-18-000217-c</t>
    </r>
    <r>
      <rPr>
        <sz val="13"/>
        <rFont val="Times New Roman"/>
        <family val="1"/>
      </rPr>
      <t xml:space="preserve">  від 18.04.2018 року - не відбулася; повторно закупівля </t>
    </r>
    <r>
      <rPr>
        <u val="single"/>
        <sz val="13"/>
        <rFont val="Times New Roman"/>
        <family val="1"/>
      </rPr>
      <t>№ UA-2018-06-01-000678-c</t>
    </r>
    <r>
      <rPr>
        <sz val="13"/>
        <rFont val="Times New Roman"/>
        <family val="1"/>
      </rPr>
      <t xml:space="preserve"> від 01.06.2018 року - не відбулася.</t>
    </r>
  </si>
  <si>
    <r>
      <t xml:space="preserve">Закупівля </t>
    </r>
    <r>
      <rPr>
        <u val="single"/>
        <sz val="13"/>
        <color indexed="8"/>
        <rFont val="Times New Roman"/>
        <family val="1"/>
      </rPr>
      <t>№ UA-2018-04-27-001290-a</t>
    </r>
    <r>
      <rPr>
        <sz val="13"/>
        <color indexed="8"/>
        <rFont val="Times New Roman"/>
        <family val="1"/>
      </rPr>
      <t xml:space="preserve"> від 27.04.2018 року </t>
    </r>
  </si>
  <si>
    <r>
      <t xml:space="preserve">Закупівля послуги з харчування </t>
    </r>
    <r>
      <rPr>
        <u val="single"/>
        <sz val="13"/>
        <color indexed="8"/>
        <rFont val="Times New Roman"/>
        <family val="1"/>
      </rPr>
      <t>№ UA-2018-06-27-001444-a</t>
    </r>
    <r>
      <rPr>
        <sz val="13"/>
        <color indexed="8"/>
        <rFont val="Times New Roman"/>
        <family val="1"/>
      </rPr>
      <t xml:space="preserve"> від 27.06.2018 року</t>
    </r>
  </si>
  <si>
    <r>
      <t xml:space="preserve">Закупівля рятувальних поясів </t>
    </r>
    <r>
      <rPr>
        <u val="single"/>
        <sz val="13"/>
        <color indexed="8"/>
        <rFont val="Times New Roman"/>
        <family val="1"/>
      </rPr>
      <t>№ UA-2018-06-21-002603-a</t>
    </r>
    <r>
      <rPr>
        <sz val="13"/>
        <color indexed="8"/>
        <rFont val="Times New Roman"/>
        <family val="1"/>
      </rPr>
      <t xml:space="preserve"> від 21.06.2018 року; закупівля карабінів туристичних </t>
    </r>
    <r>
      <rPr>
        <u val="single"/>
        <sz val="13"/>
        <color indexed="8"/>
        <rFont val="Times New Roman"/>
        <family val="1"/>
      </rPr>
      <t>№ UA-2018-06-21-002210-a</t>
    </r>
    <r>
      <rPr>
        <sz val="13"/>
        <color indexed="8"/>
        <rFont val="Times New Roman"/>
        <family val="1"/>
      </rPr>
      <t xml:space="preserve"> від 21.06.2018 року - не відбулася; закупівля квитків в аквапарк </t>
    </r>
    <r>
      <rPr>
        <u val="single"/>
        <sz val="13"/>
        <color indexed="8"/>
        <rFont val="Times New Roman"/>
        <family val="1"/>
      </rPr>
      <t>№ UA-2018-06-25-001165-b</t>
    </r>
    <r>
      <rPr>
        <sz val="13"/>
        <color indexed="8"/>
        <rFont val="Times New Roman"/>
        <family val="1"/>
      </rPr>
      <t xml:space="preserve"> від 25.06.2018 - не відбулася</t>
    </r>
  </si>
  <si>
    <r>
      <t xml:space="preserve">Закупівля </t>
    </r>
    <r>
      <rPr>
        <u val="single"/>
        <sz val="13"/>
        <color indexed="8"/>
        <rFont val="Times New Roman"/>
        <family val="1"/>
      </rPr>
      <t>№ UA-2018-04-26-001127-b</t>
    </r>
    <r>
      <rPr>
        <sz val="13"/>
        <color indexed="8"/>
        <rFont val="Times New Roman"/>
        <family val="1"/>
      </rPr>
      <t xml:space="preserve"> від 26.04.2018 року</t>
    </r>
  </si>
  <si>
    <r>
      <t xml:space="preserve">Закупівля </t>
    </r>
    <r>
      <rPr>
        <u val="single"/>
        <sz val="13"/>
        <color indexed="8"/>
        <rFont val="Times New Roman"/>
        <family val="1"/>
      </rPr>
      <t>№ UA-2018-04-10-000409-c</t>
    </r>
    <r>
      <rPr>
        <sz val="13"/>
        <color indexed="8"/>
        <rFont val="Times New Roman"/>
        <family val="1"/>
      </rPr>
      <t xml:space="preserve"> від 10.04.2018 року, </t>
    </r>
    <r>
      <rPr>
        <u val="single"/>
        <sz val="13"/>
        <color indexed="8"/>
        <rFont val="Times New Roman"/>
        <family val="1"/>
      </rPr>
      <t>№ UA-2018-04-17-002900-a</t>
    </r>
    <r>
      <rPr>
        <sz val="13"/>
        <color indexed="8"/>
        <rFont val="Times New Roman"/>
        <family val="1"/>
      </rPr>
      <t xml:space="preserve"> від 17.04.2018 року</t>
    </r>
  </si>
  <si>
    <r>
      <t xml:space="preserve">Закупівля диванів для відвідувачів </t>
    </r>
    <r>
      <rPr>
        <u val="single"/>
        <sz val="13"/>
        <color indexed="8"/>
        <rFont val="Times New Roman"/>
        <family val="1"/>
      </rPr>
      <t>№ UA-2018-04-24-000499-b</t>
    </r>
    <r>
      <rPr>
        <sz val="13"/>
        <color indexed="8"/>
        <rFont val="Times New Roman"/>
        <family val="1"/>
      </rPr>
      <t xml:space="preserve"> від 24.04.2018 року; закупівля </t>
    </r>
    <r>
      <rPr>
        <u val="single"/>
        <sz val="13"/>
        <color indexed="8"/>
        <rFont val="Times New Roman"/>
        <family val="1"/>
      </rPr>
      <t>№ UA-2018-05-30-002731-a</t>
    </r>
    <r>
      <rPr>
        <sz val="13"/>
        <color indexed="8"/>
        <rFont val="Times New Roman"/>
        <family val="1"/>
      </rPr>
      <t xml:space="preserve"> від 30.05.2018 року; закупівля лав для роздягальні </t>
    </r>
    <r>
      <rPr>
        <u val="single"/>
        <sz val="13"/>
        <color indexed="8"/>
        <rFont val="Times New Roman"/>
        <family val="1"/>
      </rPr>
      <t xml:space="preserve"> № UA-2018-06-07-002376-a</t>
    </r>
    <r>
      <rPr>
        <sz val="13"/>
        <color indexed="8"/>
        <rFont val="Times New Roman"/>
        <family val="1"/>
      </rPr>
      <t xml:space="preserve"> від 07.06.2018 року</t>
    </r>
  </si>
  <si>
    <r>
      <t xml:space="preserve">Закупівля оргтехніки: </t>
    </r>
    <r>
      <rPr>
        <u val="single"/>
        <sz val="13"/>
        <color indexed="8"/>
        <rFont val="Times New Roman"/>
        <family val="1"/>
      </rPr>
      <t>№ UA-2018-05-21-000906-c</t>
    </r>
    <r>
      <rPr>
        <sz val="13"/>
        <color indexed="8"/>
        <rFont val="Times New Roman"/>
        <family val="1"/>
      </rPr>
      <t xml:space="preserve"> від 21.05.2018 (моноблок); </t>
    </r>
    <r>
      <rPr>
        <u val="single"/>
        <sz val="13"/>
        <color indexed="8"/>
        <rFont val="Times New Roman"/>
        <family val="1"/>
      </rPr>
      <t>№ UA-2018-06-25-000398-b</t>
    </r>
    <r>
      <rPr>
        <sz val="13"/>
        <color indexed="8"/>
        <rFont val="Times New Roman"/>
        <family val="1"/>
      </rPr>
      <t xml:space="preserve"> від 25.06.2018  (багатофункційного пристрій)</t>
    </r>
  </si>
  <si>
    <r>
      <t xml:space="preserve">Закупівля </t>
    </r>
    <r>
      <rPr>
        <b/>
        <sz val="13"/>
        <color indexed="8"/>
        <rFont val="Times New Roman"/>
        <family val="1"/>
      </rPr>
      <t>побутової техніки</t>
    </r>
    <r>
      <rPr>
        <sz val="13"/>
        <color indexed="8"/>
        <rFont val="Times New Roman"/>
        <family val="1"/>
      </rPr>
      <t xml:space="preserve">: </t>
    </r>
    <r>
      <rPr>
        <u val="single"/>
        <sz val="13"/>
        <color indexed="8"/>
        <rFont val="Times New Roman"/>
        <family val="1"/>
      </rPr>
      <t>№ UA-2018-06-08-002934-a</t>
    </r>
    <r>
      <rPr>
        <sz val="13"/>
        <color indexed="8"/>
        <rFont val="Times New Roman"/>
        <family val="1"/>
      </rPr>
      <t xml:space="preserve"> від 08.06.2018 року (правльна машина);                      </t>
    </r>
    <r>
      <rPr>
        <u val="single"/>
        <sz val="13"/>
        <color indexed="8"/>
        <rFont val="Times New Roman"/>
        <family val="1"/>
      </rPr>
      <t>№ UA-2018-04-03-001620-c</t>
    </r>
    <r>
      <rPr>
        <sz val="13"/>
        <color indexed="8"/>
        <rFont val="Times New Roman"/>
        <family val="1"/>
      </rPr>
      <t xml:space="preserve"> від 03.04.2018 року (електроплита ); закупівля </t>
    </r>
    <r>
      <rPr>
        <b/>
        <sz val="13"/>
        <color indexed="8"/>
        <rFont val="Times New Roman"/>
        <family val="1"/>
      </rPr>
      <t>меблів</t>
    </r>
    <r>
      <rPr>
        <sz val="13"/>
        <color indexed="8"/>
        <rFont val="Times New Roman"/>
        <family val="1"/>
      </rPr>
      <t xml:space="preserve">: </t>
    </r>
    <r>
      <rPr>
        <u val="single"/>
        <sz val="13"/>
        <color indexed="8"/>
        <rFont val="Times New Roman"/>
        <family val="1"/>
      </rPr>
      <t>№ UA-2018-05-08-001491-b</t>
    </r>
    <r>
      <rPr>
        <sz val="13"/>
        <color indexed="8"/>
        <rFont val="Times New Roman"/>
        <family val="1"/>
      </rPr>
      <t xml:space="preserve"> від 08.05.2018 року (світлодіодний стіл); закупівля </t>
    </r>
    <r>
      <rPr>
        <b/>
        <sz val="13"/>
        <color indexed="8"/>
        <rFont val="Times New Roman"/>
        <family val="1"/>
      </rPr>
      <t>іншого обладнання</t>
    </r>
    <r>
      <rPr>
        <sz val="13"/>
        <color indexed="8"/>
        <rFont val="Times New Roman"/>
        <family val="1"/>
      </rPr>
      <t xml:space="preserve">: </t>
    </r>
    <r>
      <rPr>
        <u val="single"/>
        <sz val="13"/>
        <color indexed="8"/>
        <rFont val="Times New Roman"/>
        <family val="1"/>
      </rPr>
      <t>№ UA-2018-06-12-000339-a</t>
    </r>
    <r>
      <rPr>
        <sz val="13"/>
        <color indexed="8"/>
        <rFont val="Times New Roman"/>
        <family val="1"/>
      </rPr>
      <t xml:space="preserve"> від 12.06.2018 року (джерело безперебійного живлення)</t>
    </r>
  </si>
  <si>
    <r>
      <t xml:space="preserve">Закупівля </t>
    </r>
    <r>
      <rPr>
        <b/>
        <sz val="13"/>
        <color indexed="8"/>
        <rFont val="Times New Roman"/>
        <family val="1"/>
      </rPr>
      <t>меблів</t>
    </r>
    <r>
      <rPr>
        <sz val="13"/>
        <color indexed="8"/>
        <rFont val="Times New Roman"/>
        <family val="1"/>
      </rPr>
      <t xml:space="preserve">: </t>
    </r>
    <r>
      <rPr>
        <u val="single"/>
        <sz val="13"/>
        <color indexed="8"/>
        <rFont val="Times New Roman"/>
        <family val="1"/>
      </rPr>
      <t>№ UA-2018-05-30-001810-a</t>
    </r>
    <r>
      <rPr>
        <sz val="13"/>
        <color indexed="8"/>
        <rFont val="Times New Roman"/>
        <family val="1"/>
      </rPr>
      <t xml:space="preserve"> від 30.05.2018 року (кухонні меблі); </t>
    </r>
    <r>
      <rPr>
        <u val="single"/>
        <sz val="13"/>
        <color indexed="8"/>
        <rFont val="Times New Roman"/>
        <family val="1"/>
      </rPr>
      <t>№ UA-2018-05-11-001793-c</t>
    </r>
    <r>
      <rPr>
        <sz val="13"/>
        <color indexed="8"/>
        <rFont val="Times New Roman"/>
        <family val="1"/>
      </rPr>
      <t xml:space="preserve"> від 11.05.2018 року (шкільні шафи);                           </t>
    </r>
    <r>
      <rPr>
        <u val="single"/>
        <sz val="13"/>
        <color indexed="8"/>
        <rFont val="Times New Roman"/>
        <family val="1"/>
      </rPr>
      <t>№ UA-2018-05-08-001629-b</t>
    </r>
    <r>
      <rPr>
        <sz val="13"/>
        <color indexed="8"/>
        <rFont val="Times New Roman"/>
        <family val="1"/>
      </rPr>
      <t xml:space="preserve"> від 08.05.2018 року (спец.меблі для дітей з інвалідністю); закупівля </t>
    </r>
    <r>
      <rPr>
        <b/>
        <sz val="13"/>
        <color indexed="8"/>
        <rFont val="Times New Roman"/>
        <family val="1"/>
      </rPr>
      <t>оргтехніки:</t>
    </r>
    <r>
      <rPr>
        <sz val="13"/>
        <color indexed="8"/>
        <rFont val="Times New Roman"/>
        <family val="1"/>
      </rPr>
      <t xml:space="preserve"> </t>
    </r>
    <r>
      <rPr>
        <u val="single"/>
        <sz val="13"/>
        <color indexed="8"/>
        <rFont val="Times New Roman"/>
        <family val="1"/>
      </rPr>
      <t>№ UA-2018-06-07-003138-a</t>
    </r>
    <r>
      <rPr>
        <sz val="13"/>
        <color indexed="8"/>
        <rFont val="Times New Roman"/>
        <family val="1"/>
      </rPr>
      <t xml:space="preserve"> від 07.06.2018 року (інтерактивна дошка);                          </t>
    </r>
    <r>
      <rPr>
        <u val="single"/>
        <sz val="13"/>
        <color indexed="8"/>
        <rFont val="Times New Roman"/>
        <family val="1"/>
      </rPr>
      <t>№ UA-2018-05-08-001579-b</t>
    </r>
    <r>
      <rPr>
        <sz val="13"/>
        <color indexed="8"/>
        <rFont val="Times New Roman"/>
        <family val="1"/>
      </rPr>
      <t xml:space="preserve"> від 08.05.2018 року (телевізор); </t>
    </r>
    <r>
      <rPr>
        <u val="single"/>
        <sz val="13"/>
        <color indexed="8"/>
        <rFont val="Times New Roman"/>
        <family val="1"/>
      </rPr>
      <t>№ UA-2018-05-08-001536-b</t>
    </r>
    <r>
      <rPr>
        <sz val="13"/>
        <color indexed="8"/>
        <rFont val="Times New Roman"/>
        <family val="1"/>
      </rPr>
      <t xml:space="preserve"> від 08.05.2018 року (комп'ютерна мережа)</t>
    </r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</si>
</sst>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"/>
    <numFmt numFmtId="181" formatCode="0.0"/>
    <numFmt numFmtId="182" formatCode="#,##0.000"/>
  </numFmts>
  <fonts count="5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1"/>
      <name val="Times New Roman"/>
      <family val="1"/>
    </font>
    <font>
      <u val="single"/>
      <sz val="16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6.6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0" borderId="0" applyNumberFormat="0" applyBorder="0" applyAlignment="0" applyProtection="0"/>
    <xf numFmtId="0" fontId="0" fillId="31" borderId="8" applyNumberFormat="0" applyFont="0" applyAlignment="0" applyProtection="0"/>
    <xf numFmtId="0" fontId="46" fillId="29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181" fontId="50" fillId="0" borderId="10" xfId="0" applyNumberFormat="1" applyFont="1" applyFill="1" applyBorder="1" applyAlignment="1">
      <alignment horizontal="right" vertical="center" wrapText="1"/>
    </xf>
    <xf numFmtId="180" fontId="51" fillId="0" borderId="10" xfId="0" applyNumberFormat="1" applyFont="1" applyFill="1" applyBorder="1" applyAlignment="1">
      <alignment horizontal="right" vertical="center" wrapText="1"/>
    </xf>
    <xf numFmtId="180" fontId="51" fillId="0" borderId="10" xfId="0" applyNumberFormat="1" applyFont="1" applyFill="1" applyBorder="1" applyAlignment="1">
      <alignment horizontal="right"/>
    </xf>
    <xf numFmtId="181" fontId="50" fillId="0" borderId="10" xfId="0" applyNumberFormat="1" applyFont="1" applyFill="1" applyBorder="1" applyAlignment="1">
      <alignment horizontal="center" vertical="center" wrapText="1"/>
    </xf>
    <xf numFmtId="181" fontId="51" fillId="0" borderId="10" xfId="0" applyNumberFormat="1" applyFont="1" applyFill="1" applyBorder="1" applyAlignment="1">
      <alignment horizontal="right" vertical="center" wrapText="1"/>
    </xf>
    <xf numFmtId="180" fontId="50" fillId="0" borderId="10" xfId="0" applyNumberFormat="1" applyFont="1" applyFill="1" applyBorder="1" applyAlignment="1">
      <alignment horizontal="right" vertical="center" wrapText="1"/>
    </xf>
    <xf numFmtId="181" fontId="51" fillId="0" borderId="10" xfId="0" applyNumberFormat="1" applyFont="1" applyFill="1" applyBorder="1" applyAlignment="1">
      <alignment horizontal="center"/>
    </xf>
    <xf numFmtId="181" fontId="50" fillId="0" borderId="10" xfId="0" applyNumberFormat="1" applyFont="1" applyFill="1" applyBorder="1" applyAlignment="1">
      <alignment horizontal="right" vertical="center"/>
    </xf>
    <xf numFmtId="0" fontId="52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54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vertical="center" wrapText="1"/>
    </xf>
    <xf numFmtId="0" fontId="55" fillId="0" borderId="0" xfId="0" applyFont="1" applyFill="1" applyAlignment="1">
      <alignment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180" fontId="50" fillId="0" borderId="12" xfId="0" applyNumberFormat="1" applyFont="1" applyFill="1" applyBorder="1" applyAlignment="1">
      <alignment horizontal="right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181" fontId="53" fillId="0" borderId="11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181" fontId="5" fillId="0" borderId="11" xfId="0" applyNumberFormat="1" applyFont="1" applyFill="1" applyBorder="1" applyAlignment="1">
      <alignment horizontal="center" vertical="center" wrapText="1"/>
    </xf>
    <xf numFmtId="181" fontId="8" fillId="0" borderId="11" xfId="41" applyNumberFormat="1" applyFont="1" applyFill="1" applyBorder="1" applyAlignment="1" applyProtection="1">
      <alignment horizontal="center" vertical="center" wrapText="1"/>
      <protection/>
    </xf>
    <xf numFmtId="181" fontId="53" fillId="0" borderId="13" xfId="0" applyNumberFormat="1" applyFont="1" applyFill="1" applyBorder="1" applyAlignment="1">
      <alignment horizontal="center" vertical="center" wrapText="1"/>
    </xf>
    <xf numFmtId="180" fontId="52" fillId="0" borderId="10" xfId="0" applyNumberFormat="1" applyFont="1" applyFill="1" applyBorder="1" applyAlignment="1">
      <alignment horizontal="center" vertical="center" wrapText="1"/>
    </xf>
    <xf numFmtId="180" fontId="50" fillId="0" borderId="10" xfId="0" applyNumberFormat="1" applyFont="1" applyFill="1" applyBorder="1" applyAlignment="1">
      <alignment horizontal="right" vertical="center"/>
    </xf>
    <xf numFmtId="180" fontId="50" fillId="0" borderId="12" xfId="0" applyNumberFormat="1" applyFont="1" applyFill="1" applyBorder="1" applyAlignment="1">
      <alignment horizontal="right" vertical="center" wrapText="1"/>
    </xf>
    <xf numFmtId="180" fontId="50" fillId="0" borderId="14" xfId="0" applyNumberFormat="1" applyFont="1" applyFill="1" applyBorder="1" applyAlignment="1">
      <alignment horizontal="right" vertical="center" wrapText="1"/>
    </xf>
    <xf numFmtId="0" fontId="50" fillId="0" borderId="15" xfId="0" applyFont="1" applyFill="1" applyBorder="1" applyAlignment="1">
      <alignment horizontal="right" vertical="center" wrapText="1"/>
    </xf>
    <xf numFmtId="181" fontId="50" fillId="0" borderId="12" xfId="0" applyNumberFormat="1" applyFont="1" applyFill="1" applyBorder="1" applyAlignment="1">
      <alignment horizontal="right" vertical="center" wrapText="1"/>
    </xf>
    <xf numFmtId="181" fontId="50" fillId="0" borderId="14" xfId="0" applyNumberFormat="1" applyFont="1" applyFill="1" applyBorder="1" applyAlignment="1">
      <alignment horizontal="right" vertical="center" wrapText="1"/>
    </xf>
    <xf numFmtId="0" fontId="54" fillId="0" borderId="15" xfId="0" applyFont="1" applyFill="1" applyBorder="1" applyAlignment="1">
      <alignment horizontal="right" vertical="center" wrapText="1"/>
    </xf>
    <xf numFmtId="0" fontId="50" fillId="0" borderId="12" xfId="0" applyFont="1" applyFill="1" applyBorder="1" applyAlignment="1">
      <alignment horizontal="right" vertical="center" wrapText="1"/>
    </xf>
    <xf numFmtId="0" fontId="54" fillId="0" borderId="14" xfId="0" applyFont="1" applyFill="1" applyBorder="1" applyAlignment="1">
      <alignment horizontal="right" vertical="center" wrapText="1"/>
    </xf>
    <xf numFmtId="180" fontId="50" fillId="0" borderId="15" xfId="0" applyNumberFormat="1" applyFont="1" applyFill="1" applyBorder="1" applyAlignment="1">
      <alignment horizontal="right" vertical="center" wrapText="1"/>
    </xf>
    <xf numFmtId="0" fontId="51" fillId="0" borderId="16" xfId="0" applyFont="1" applyFill="1" applyBorder="1" applyAlignment="1">
      <alignment horizontal="left" vertical="center" wrapText="1"/>
    </xf>
    <xf numFmtId="0" fontId="51" fillId="0" borderId="17" xfId="0" applyFont="1" applyFill="1" applyBorder="1" applyAlignment="1">
      <alignment horizontal="left" vertical="center" wrapText="1"/>
    </xf>
    <xf numFmtId="0" fontId="50" fillId="0" borderId="18" xfId="0" applyFont="1" applyFill="1" applyBorder="1" applyAlignment="1">
      <alignment horizontal="left" vertical="center" wrapText="1"/>
    </xf>
    <xf numFmtId="182" fontId="50" fillId="0" borderId="12" xfId="0" applyNumberFormat="1" applyFont="1" applyFill="1" applyBorder="1" applyAlignment="1">
      <alignment horizontal="right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vertical="center" wrapText="1"/>
    </xf>
    <xf numFmtId="0" fontId="50" fillId="0" borderId="15" xfId="0" applyFont="1" applyFill="1" applyBorder="1" applyAlignment="1">
      <alignment vertical="center" wrapText="1"/>
    </xf>
    <xf numFmtId="0" fontId="50" fillId="0" borderId="19" xfId="0" applyFont="1" applyFill="1" applyBorder="1" applyAlignment="1">
      <alignment horizontal="left" vertical="center" wrapText="1"/>
    </xf>
    <xf numFmtId="0" fontId="50" fillId="0" borderId="20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vertical="center" wrapText="1"/>
    </xf>
    <xf numFmtId="0" fontId="54" fillId="0" borderId="15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57" fillId="0" borderId="0" xfId="0" applyFont="1" applyFill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tabSelected="1" view="pageBreakPreview" zoomScale="60" zoomScalePageLayoutView="0" workbookViewId="0" topLeftCell="A13">
      <selection activeCell="H28" sqref="H28:H30"/>
    </sheetView>
  </sheetViews>
  <sheetFormatPr defaultColWidth="14.421875" defaultRowHeight="15" customHeight="1"/>
  <cols>
    <col min="1" max="1" width="5.00390625" style="22" customWidth="1"/>
    <col min="2" max="2" width="16.7109375" style="22" customWidth="1"/>
    <col min="3" max="3" width="34.57421875" style="22" customWidth="1"/>
    <col min="4" max="4" width="55.7109375" style="22" customWidth="1"/>
    <col min="5" max="5" width="14.28125" style="22" customWidth="1"/>
    <col min="6" max="6" width="12.140625" style="22" customWidth="1"/>
    <col min="7" max="7" width="19.28125" style="22" customWidth="1"/>
    <col min="8" max="9" width="14.28125" style="22" customWidth="1"/>
    <col min="10" max="10" width="53.7109375" style="22" bestFit="1" customWidth="1"/>
    <col min="11" max="11" width="14.57421875" style="22" customWidth="1"/>
    <col min="12" max="12" width="17.57421875" style="22" customWidth="1"/>
    <col min="13" max="25" width="8.8515625" style="22" customWidth="1"/>
    <col min="26" max="16384" width="14.421875" style="22" customWidth="1"/>
  </cols>
  <sheetData>
    <row r="1" spans="1:11" ht="24.75" customHeight="1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1" customHeight="1">
      <c r="A2" s="61" t="s">
        <v>40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6.5" customHeight="1">
      <c r="A3" s="63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ht="13.5" customHeight="1"/>
    <row r="5" spans="1:25" s="14" customFormat="1" ht="38.25" customHeight="1">
      <c r="A5" s="64" t="s">
        <v>2</v>
      </c>
      <c r="B5" s="64" t="s">
        <v>3</v>
      </c>
      <c r="C5" s="64" t="s">
        <v>4</v>
      </c>
      <c r="D5" s="64" t="s">
        <v>5</v>
      </c>
      <c r="E5" s="67" t="s">
        <v>6</v>
      </c>
      <c r="F5" s="68"/>
      <c r="G5" s="67" t="s">
        <v>7</v>
      </c>
      <c r="H5" s="69"/>
      <c r="I5" s="68"/>
      <c r="J5" s="64" t="s">
        <v>8</v>
      </c>
      <c r="K5" s="64" t="s">
        <v>9</v>
      </c>
      <c r="L5" s="64" t="s">
        <v>10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5" s="14" customFormat="1" ht="71.25" customHeight="1">
      <c r="A6" s="65"/>
      <c r="B6" s="65"/>
      <c r="C6" s="65"/>
      <c r="D6" s="65"/>
      <c r="E6" s="64" t="s">
        <v>11</v>
      </c>
      <c r="F6" s="64" t="s">
        <v>12</v>
      </c>
      <c r="G6" s="64" t="s">
        <v>13</v>
      </c>
      <c r="H6" s="67" t="s">
        <v>14</v>
      </c>
      <c r="I6" s="68"/>
      <c r="J6" s="65"/>
      <c r="K6" s="65"/>
      <c r="L6" s="65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s="14" customFormat="1" ht="26.25" customHeight="1">
      <c r="A7" s="66"/>
      <c r="B7" s="66"/>
      <c r="C7" s="66"/>
      <c r="D7" s="66"/>
      <c r="E7" s="66"/>
      <c r="F7" s="66"/>
      <c r="G7" s="66"/>
      <c r="H7" s="9" t="s">
        <v>15</v>
      </c>
      <c r="I7" s="9" t="s">
        <v>12</v>
      </c>
      <c r="J7" s="66"/>
      <c r="K7" s="66"/>
      <c r="L7" s="66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s="14" customFormat="1" ht="23.25" customHeight="1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12" s="14" customFormat="1" ht="66">
      <c r="A9" s="11">
        <v>1</v>
      </c>
      <c r="B9" s="11">
        <v>222</v>
      </c>
      <c r="C9" s="12" t="s">
        <v>16</v>
      </c>
      <c r="D9" s="11" t="s">
        <v>41</v>
      </c>
      <c r="E9" s="6">
        <v>224</v>
      </c>
      <c r="F9" s="1">
        <f>I9</f>
        <v>0</v>
      </c>
      <c r="G9" s="4" t="s">
        <v>32</v>
      </c>
      <c r="H9" s="1">
        <v>224</v>
      </c>
      <c r="I9" s="1">
        <v>0</v>
      </c>
      <c r="J9" s="26" t="s">
        <v>44</v>
      </c>
      <c r="K9" s="10" t="s">
        <v>37</v>
      </c>
      <c r="L9" s="16" t="s">
        <v>37</v>
      </c>
    </row>
    <row r="10" spans="1:12" s="14" customFormat="1" ht="66">
      <c r="A10" s="20">
        <v>2</v>
      </c>
      <c r="B10" s="20">
        <v>289</v>
      </c>
      <c r="C10" s="21" t="s">
        <v>17</v>
      </c>
      <c r="D10" s="11" t="s">
        <v>41</v>
      </c>
      <c r="E10" s="19">
        <v>2000</v>
      </c>
      <c r="F10" s="1">
        <f>I10</f>
        <v>0</v>
      </c>
      <c r="G10" s="4" t="s">
        <v>33</v>
      </c>
      <c r="H10" s="1">
        <v>2000</v>
      </c>
      <c r="I10" s="1">
        <v>0</v>
      </c>
      <c r="J10" s="23" t="s">
        <v>45</v>
      </c>
      <c r="K10" s="10" t="s">
        <v>37</v>
      </c>
      <c r="L10" s="16" t="s">
        <v>37</v>
      </c>
    </row>
    <row r="11" spans="1:12" s="14" customFormat="1" ht="53.25" customHeight="1">
      <c r="A11" s="44">
        <v>3</v>
      </c>
      <c r="B11" s="44">
        <v>293</v>
      </c>
      <c r="C11" s="46" t="s">
        <v>18</v>
      </c>
      <c r="D11" s="44" t="s">
        <v>41</v>
      </c>
      <c r="E11" s="43">
        <v>1988.238</v>
      </c>
      <c r="F11" s="34">
        <f>I11+I12</f>
        <v>0</v>
      </c>
      <c r="G11" s="4" t="s">
        <v>34</v>
      </c>
      <c r="H11" s="1">
        <v>335.4</v>
      </c>
      <c r="I11" s="1">
        <v>0</v>
      </c>
      <c r="J11" s="23" t="s">
        <v>37</v>
      </c>
      <c r="K11" s="10" t="s">
        <v>37</v>
      </c>
      <c r="L11" s="16" t="s">
        <v>37</v>
      </c>
    </row>
    <row r="12" spans="1:12" s="14" customFormat="1" ht="52.5" customHeight="1">
      <c r="A12" s="55"/>
      <c r="B12" s="55"/>
      <c r="C12" s="57"/>
      <c r="D12" s="55"/>
      <c r="E12" s="36"/>
      <c r="F12" s="36"/>
      <c r="G12" s="4" t="s">
        <v>33</v>
      </c>
      <c r="H12" s="1">
        <v>1652.838</v>
      </c>
      <c r="I12" s="1">
        <v>0</v>
      </c>
      <c r="J12" s="23" t="s">
        <v>45</v>
      </c>
      <c r="K12" s="10" t="s">
        <v>37</v>
      </c>
      <c r="L12" s="16" t="s">
        <v>37</v>
      </c>
    </row>
    <row r="13" spans="1:12" s="14" customFormat="1" ht="33">
      <c r="A13" s="44">
        <v>4</v>
      </c>
      <c r="B13" s="44">
        <v>295</v>
      </c>
      <c r="C13" s="46" t="s">
        <v>19</v>
      </c>
      <c r="D13" s="44" t="s">
        <v>41</v>
      </c>
      <c r="E13" s="31">
        <v>1989.198</v>
      </c>
      <c r="F13" s="34">
        <f>I13+I14</f>
        <v>0</v>
      </c>
      <c r="G13" s="4" t="s">
        <v>35</v>
      </c>
      <c r="H13" s="1">
        <v>26.388</v>
      </c>
      <c r="I13" s="1">
        <v>0</v>
      </c>
      <c r="J13" s="23" t="s">
        <v>37</v>
      </c>
      <c r="K13" s="10" t="s">
        <v>37</v>
      </c>
      <c r="L13" s="16" t="s">
        <v>37</v>
      </c>
    </row>
    <row r="14" spans="1:12" s="14" customFormat="1" ht="57.75" customHeight="1">
      <c r="A14" s="55"/>
      <c r="B14" s="55"/>
      <c r="C14" s="57"/>
      <c r="D14" s="55"/>
      <c r="E14" s="36"/>
      <c r="F14" s="36"/>
      <c r="G14" s="4" t="s">
        <v>33</v>
      </c>
      <c r="H14" s="1">
        <v>1962.81</v>
      </c>
      <c r="I14" s="1">
        <v>0</v>
      </c>
      <c r="J14" s="23" t="s">
        <v>45</v>
      </c>
      <c r="K14" s="10" t="s">
        <v>37</v>
      </c>
      <c r="L14" s="16" t="s">
        <v>37</v>
      </c>
    </row>
    <row r="15" spans="1:12" s="14" customFormat="1" ht="33">
      <c r="A15" s="44">
        <v>5</v>
      </c>
      <c r="B15" s="44">
        <v>349</v>
      </c>
      <c r="C15" s="46" t="s">
        <v>20</v>
      </c>
      <c r="D15" s="44" t="s">
        <v>41</v>
      </c>
      <c r="E15" s="31">
        <v>1991.19</v>
      </c>
      <c r="F15" s="34">
        <f>I15+I16</f>
        <v>0</v>
      </c>
      <c r="G15" s="4" t="s">
        <v>35</v>
      </c>
      <c r="H15" s="1">
        <v>674.88</v>
      </c>
      <c r="I15" s="1">
        <v>0</v>
      </c>
      <c r="J15" s="23" t="s">
        <v>37</v>
      </c>
      <c r="K15" s="10" t="s">
        <v>37</v>
      </c>
      <c r="L15" s="16" t="s">
        <v>37</v>
      </c>
    </row>
    <row r="16" spans="1:12" s="14" customFormat="1" ht="33">
      <c r="A16" s="55"/>
      <c r="B16" s="45"/>
      <c r="C16" s="47"/>
      <c r="D16" s="55"/>
      <c r="E16" s="33"/>
      <c r="F16" s="33"/>
      <c r="G16" s="4" t="s">
        <v>33</v>
      </c>
      <c r="H16" s="1">
        <v>1316.31</v>
      </c>
      <c r="I16" s="1">
        <v>0</v>
      </c>
      <c r="J16" s="23" t="s">
        <v>37</v>
      </c>
      <c r="K16" s="10" t="s">
        <v>37</v>
      </c>
      <c r="L16" s="16" t="s">
        <v>37</v>
      </c>
    </row>
    <row r="17" spans="1:12" s="14" customFormat="1" ht="33">
      <c r="A17" s="60">
        <v>6</v>
      </c>
      <c r="B17" s="44">
        <v>373</v>
      </c>
      <c r="C17" s="46" t="s">
        <v>21</v>
      </c>
      <c r="D17" s="44" t="s">
        <v>42</v>
      </c>
      <c r="E17" s="31">
        <v>1982</v>
      </c>
      <c r="F17" s="34">
        <f>I17+I18</f>
        <v>0</v>
      </c>
      <c r="G17" s="4" t="s">
        <v>35</v>
      </c>
      <c r="H17" s="1">
        <v>54</v>
      </c>
      <c r="I17" s="1">
        <v>0</v>
      </c>
      <c r="J17" s="23" t="s">
        <v>37</v>
      </c>
      <c r="K17" s="10" t="s">
        <v>37</v>
      </c>
      <c r="L17" s="16" t="s">
        <v>37</v>
      </c>
    </row>
    <row r="18" spans="1:12" s="14" customFormat="1" ht="33">
      <c r="A18" s="55"/>
      <c r="B18" s="45"/>
      <c r="C18" s="47"/>
      <c r="D18" s="45"/>
      <c r="E18" s="39"/>
      <c r="F18" s="33"/>
      <c r="G18" s="4" t="s">
        <v>33</v>
      </c>
      <c r="H18" s="1">
        <v>1928</v>
      </c>
      <c r="I18" s="1">
        <v>0</v>
      </c>
      <c r="J18" s="23" t="s">
        <v>37</v>
      </c>
      <c r="K18" s="10" t="s">
        <v>37</v>
      </c>
      <c r="L18" s="16" t="s">
        <v>37</v>
      </c>
    </row>
    <row r="19" spans="1:12" s="14" customFormat="1" ht="33">
      <c r="A19" s="44">
        <v>7</v>
      </c>
      <c r="B19" s="44">
        <v>469</v>
      </c>
      <c r="C19" s="46" t="s">
        <v>22</v>
      </c>
      <c r="D19" s="44" t="s">
        <v>41</v>
      </c>
      <c r="E19" s="31">
        <v>1990.031</v>
      </c>
      <c r="F19" s="34">
        <f>I19+I20+I21</f>
        <v>0</v>
      </c>
      <c r="G19" s="4" t="s">
        <v>32</v>
      </c>
      <c r="H19" s="1">
        <v>1175.5</v>
      </c>
      <c r="I19" s="1">
        <v>0</v>
      </c>
      <c r="J19" s="23" t="s">
        <v>47</v>
      </c>
      <c r="K19" s="10" t="s">
        <v>37</v>
      </c>
      <c r="L19" s="16" t="s">
        <v>37</v>
      </c>
    </row>
    <row r="20" spans="1:12" s="14" customFormat="1" ht="60" customHeight="1">
      <c r="A20" s="54"/>
      <c r="B20" s="52"/>
      <c r="C20" s="53"/>
      <c r="D20" s="52"/>
      <c r="E20" s="32"/>
      <c r="F20" s="35"/>
      <c r="G20" s="4" t="s">
        <v>33</v>
      </c>
      <c r="H20" s="1">
        <v>673.773</v>
      </c>
      <c r="I20" s="1">
        <v>0</v>
      </c>
      <c r="J20" s="23" t="s">
        <v>45</v>
      </c>
      <c r="K20" s="10" t="s">
        <v>37</v>
      </c>
      <c r="L20" s="16" t="s">
        <v>37</v>
      </c>
    </row>
    <row r="21" spans="1:12" s="14" customFormat="1" ht="33">
      <c r="A21" s="55"/>
      <c r="B21" s="45"/>
      <c r="C21" s="47"/>
      <c r="D21" s="45"/>
      <c r="E21" s="33"/>
      <c r="F21" s="33"/>
      <c r="G21" s="4" t="s">
        <v>36</v>
      </c>
      <c r="H21" s="1">
        <v>140.758</v>
      </c>
      <c r="I21" s="1">
        <v>0</v>
      </c>
      <c r="J21" s="23" t="s">
        <v>37</v>
      </c>
      <c r="K21" s="10" t="s">
        <v>37</v>
      </c>
      <c r="L21" s="16" t="s">
        <v>37</v>
      </c>
    </row>
    <row r="22" spans="1:12" s="14" customFormat="1" ht="115.5">
      <c r="A22" s="44">
        <v>8</v>
      </c>
      <c r="B22" s="44">
        <v>612</v>
      </c>
      <c r="C22" s="46" t="s">
        <v>23</v>
      </c>
      <c r="D22" s="44" t="s">
        <v>41</v>
      </c>
      <c r="E22" s="31">
        <v>400</v>
      </c>
      <c r="F22" s="34">
        <f>I22+I23+I24</f>
        <v>0</v>
      </c>
      <c r="G22" s="4" t="s">
        <v>32</v>
      </c>
      <c r="H22" s="1">
        <v>205</v>
      </c>
      <c r="I22" s="1">
        <v>0</v>
      </c>
      <c r="J22" s="27" t="s">
        <v>46</v>
      </c>
      <c r="K22" s="10" t="s">
        <v>37</v>
      </c>
      <c r="L22" s="16" t="s">
        <v>37</v>
      </c>
    </row>
    <row r="23" spans="1:12" s="14" customFormat="1" ht="33">
      <c r="A23" s="54"/>
      <c r="B23" s="54"/>
      <c r="C23" s="56"/>
      <c r="D23" s="58"/>
      <c r="E23" s="38"/>
      <c r="F23" s="35"/>
      <c r="G23" s="4" t="s">
        <v>33</v>
      </c>
      <c r="H23" s="1">
        <v>70</v>
      </c>
      <c r="I23" s="1">
        <v>0</v>
      </c>
      <c r="J23" s="28" t="s">
        <v>37</v>
      </c>
      <c r="K23" s="10" t="s">
        <v>37</v>
      </c>
      <c r="L23" s="16" t="s">
        <v>37</v>
      </c>
    </row>
    <row r="24" spans="1:12" s="14" customFormat="1" ht="49.5">
      <c r="A24" s="55"/>
      <c r="B24" s="55"/>
      <c r="C24" s="57"/>
      <c r="D24" s="59"/>
      <c r="E24" s="36"/>
      <c r="F24" s="36"/>
      <c r="G24" s="4" t="s">
        <v>34</v>
      </c>
      <c r="H24" s="1">
        <v>125</v>
      </c>
      <c r="I24" s="1">
        <v>0</v>
      </c>
      <c r="J24" s="29" t="s">
        <v>37</v>
      </c>
      <c r="K24" s="10" t="s">
        <v>37</v>
      </c>
      <c r="L24" s="16" t="s">
        <v>37</v>
      </c>
    </row>
    <row r="25" spans="1:12" s="14" customFormat="1" ht="16.5">
      <c r="A25" s="40" t="s">
        <v>24</v>
      </c>
      <c r="B25" s="41"/>
      <c r="C25" s="41"/>
      <c r="D25" s="42"/>
      <c r="E25" s="2">
        <f>SUM(E9:E24)</f>
        <v>12564.657</v>
      </c>
      <c r="F25" s="2">
        <f>SUM(F9:F24)</f>
        <v>0</v>
      </c>
      <c r="G25" s="4" t="s">
        <v>37</v>
      </c>
      <c r="H25" s="2">
        <f>SUM(H9:H24)</f>
        <v>12564.657</v>
      </c>
      <c r="I25" s="5">
        <f>SUM(I9:I24)</f>
        <v>0</v>
      </c>
      <c r="J25" s="17"/>
      <c r="K25" s="10" t="s">
        <v>37</v>
      </c>
      <c r="L25" s="16" t="s">
        <v>37</v>
      </c>
    </row>
    <row r="26" spans="1:12" s="14" customFormat="1" ht="99">
      <c r="A26" s="44">
        <v>9</v>
      </c>
      <c r="B26" s="44">
        <v>27</v>
      </c>
      <c r="C26" s="50" t="s">
        <v>25</v>
      </c>
      <c r="D26" s="44" t="s">
        <v>43</v>
      </c>
      <c r="E26" s="31">
        <v>103</v>
      </c>
      <c r="F26" s="34">
        <f>I26+I27</f>
        <v>0</v>
      </c>
      <c r="G26" s="4" t="s">
        <v>35</v>
      </c>
      <c r="H26" s="6">
        <v>69.9</v>
      </c>
      <c r="I26" s="6">
        <v>0</v>
      </c>
      <c r="J26" s="25" t="s">
        <v>49</v>
      </c>
      <c r="K26" s="10" t="s">
        <v>37</v>
      </c>
      <c r="L26" s="16" t="s">
        <v>37</v>
      </c>
    </row>
    <row r="27" spans="1:12" s="14" customFormat="1" ht="52.5" customHeight="1">
      <c r="A27" s="45"/>
      <c r="B27" s="45"/>
      <c r="C27" s="51"/>
      <c r="D27" s="45"/>
      <c r="E27" s="39"/>
      <c r="F27" s="33"/>
      <c r="G27" s="4" t="s">
        <v>38</v>
      </c>
      <c r="H27" s="6">
        <v>33.1</v>
      </c>
      <c r="I27" s="6">
        <v>0</v>
      </c>
      <c r="J27" s="25" t="s">
        <v>48</v>
      </c>
      <c r="K27" s="10" t="s">
        <v>37</v>
      </c>
      <c r="L27" s="16" t="s">
        <v>37</v>
      </c>
    </row>
    <row r="28" spans="1:12" s="14" customFormat="1" ht="67.5" customHeight="1">
      <c r="A28" s="44">
        <v>10</v>
      </c>
      <c r="B28" s="44">
        <v>158</v>
      </c>
      <c r="C28" s="46" t="s">
        <v>26</v>
      </c>
      <c r="D28" s="44" t="s">
        <v>41</v>
      </c>
      <c r="E28" s="31">
        <v>1525.23</v>
      </c>
      <c r="F28" s="34">
        <f>I28+I29+I30</f>
        <v>19.991</v>
      </c>
      <c r="G28" s="4" t="s">
        <v>32</v>
      </c>
      <c r="H28" s="6">
        <v>1274.55</v>
      </c>
      <c r="I28" s="6">
        <v>0</v>
      </c>
      <c r="J28" s="24" t="s">
        <v>51</v>
      </c>
      <c r="K28" s="10" t="s">
        <v>37</v>
      </c>
      <c r="L28" s="16" t="s">
        <v>37</v>
      </c>
    </row>
    <row r="29" spans="1:12" s="14" customFormat="1" ht="60.75" customHeight="1">
      <c r="A29" s="52"/>
      <c r="B29" s="52"/>
      <c r="C29" s="53"/>
      <c r="D29" s="52"/>
      <c r="E29" s="32"/>
      <c r="F29" s="35"/>
      <c r="G29" s="4" t="s">
        <v>39</v>
      </c>
      <c r="H29" s="6">
        <v>221.65</v>
      </c>
      <c r="I29" s="6">
        <v>0</v>
      </c>
      <c r="J29" s="18" t="s">
        <v>37</v>
      </c>
      <c r="K29" s="10" t="s">
        <v>37</v>
      </c>
      <c r="L29" s="16" t="s">
        <v>37</v>
      </c>
    </row>
    <row r="30" spans="1:15" s="14" customFormat="1" ht="66">
      <c r="A30" s="47"/>
      <c r="B30" s="47"/>
      <c r="C30" s="47"/>
      <c r="D30" s="45"/>
      <c r="E30" s="33"/>
      <c r="F30" s="33"/>
      <c r="G30" s="4" t="s">
        <v>33</v>
      </c>
      <c r="H30" s="6">
        <v>29.03</v>
      </c>
      <c r="I30" s="6">
        <v>19.991</v>
      </c>
      <c r="J30" s="25" t="s">
        <v>53</v>
      </c>
      <c r="K30" s="10" t="s">
        <v>37</v>
      </c>
      <c r="L30" s="16" t="s">
        <v>37</v>
      </c>
      <c r="O30" s="14">
        <v>9</v>
      </c>
    </row>
    <row r="31" spans="1:12" s="14" customFormat="1" ht="63" customHeight="1">
      <c r="A31" s="44">
        <v>11</v>
      </c>
      <c r="B31" s="44">
        <v>448</v>
      </c>
      <c r="C31" s="46" t="s">
        <v>27</v>
      </c>
      <c r="D31" s="44" t="s">
        <v>41</v>
      </c>
      <c r="E31" s="31">
        <v>400</v>
      </c>
      <c r="F31" s="34">
        <f>I31+I32</f>
        <v>19.782</v>
      </c>
      <c r="G31" s="4" t="s">
        <v>32</v>
      </c>
      <c r="H31" s="1">
        <v>350</v>
      </c>
      <c r="I31" s="6">
        <v>0</v>
      </c>
      <c r="J31" s="25" t="s">
        <v>50</v>
      </c>
      <c r="K31" s="10" t="s">
        <v>37</v>
      </c>
      <c r="L31" s="16" t="s">
        <v>37</v>
      </c>
    </row>
    <row r="32" spans="1:14" s="14" customFormat="1" ht="82.5">
      <c r="A32" s="45"/>
      <c r="B32" s="45"/>
      <c r="C32" s="47"/>
      <c r="D32" s="45"/>
      <c r="E32" s="36"/>
      <c r="F32" s="36"/>
      <c r="G32" s="4" t="s">
        <v>36</v>
      </c>
      <c r="H32" s="1">
        <v>50</v>
      </c>
      <c r="I32" s="6">
        <f>16.284+3.498</f>
        <v>19.782</v>
      </c>
      <c r="J32" s="25" t="s">
        <v>52</v>
      </c>
      <c r="K32" s="10" t="s">
        <v>37</v>
      </c>
      <c r="L32" s="16" t="s">
        <v>37</v>
      </c>
      <c r="N32" s="14">
        <v>6834</v>
      </c>
    </row>
    <row r="33" spans="1:12" s="14" customFormat="1" ht="16.5">
      <c r="A33" s="40" t="s">
        <v>28</v>
      </c>
      <c r="B33" s="41"/>
      <c r="C33" s="41"/>
      <c r="D33" s="42"/>
      <c r="E33" s="3">
        <f>SUM(E26:E32)</f>
        <v>2028.23</v>
      </c>
      <c r="F33" s="3">
        <f>SUM(F26:F32)</f>
        <v>39.772999999999996</v>
      </c>
      <c r="G33" s="7" t="s">
        <v>37</v>
      </c>
      <c r="H33" s="3">
        <f>SUM(H26:H32)</f>
        <v>2028.23</v>
      </c>
      <c r="I33" s="3">
        <f>SUM(I26:I32)</f>
        <v>39.772999999999996</v>
      </c>
      <c r="J33" s="17"/>
      <c r="K33" s="10" t="s">
        <v>37</v>
      </c>
      <c r="L33" s="16" t="s">
        <v>37</v>
      </c>
    </row>
    <row r="34" spans="1:12" s="14" customFormat="1" ht="148.5">
      <c r="A34" s="48">
        <v>12</v>
      </c>
      <c r="B34" s="44">
        <v>85</v>
      </c>
      <c r="C34" s="48" t="s">
        <v>29</v>
      </c>
      <c r="D34" s="44" t="s">
        <v>43</v>
      </c>
      <c r="E34" s="37">
        <v>352.922</v>
      </c>
      <c r="F34" s="34">
        <f>I34+I35</f>
        <v>77.642</v>
      </c>
      <c r="G34" s="4" t="s">
        <v>34</v>
      </c>
      <c r="H34" s="8">
        <v>82.157</v>
      </c>
      <c r="I34" s="30">
        <f>3.7+7.193</f>
        <v>10.893</v>
      </c>
      <c r="J34" s="25" t="s">
        <v>54</v>
      </c>
      <c r="K34" s="10" t="s">
        <v>37</v>
      </c>
      <c r="L34" s="16" t="s">
        <v>37</v>
      </c>
    </row>
    <row r="35" spans="1:14" s="14" customFormat="1" ht="181.5">
      <c r="A35" s="49"/>
      <c r="B35" s="45"/>
      <c r="C35" s="49"/>
      <c r="D35" s="45"/>
      <c r="E35" s="36"/>
      <c r="F35" s="36"/>
      <c r="G35" s="4" t="s">
        <v>33</v>
      </c>
      <c r="H35" s="8">
        <v>270.765</v>
      </c>
      <c r="I35" s="30">
        <v>66.749</v>
      </c>
      <c r="J35" s="25" t="s">
        <v>55</v>
      </c>
      <c r="K35" s="10" t="s">
        <v>37</v>
      </c>
      <c r="L35" s="16" t="s">
        <v>37</v>
      </c>
      <c r="N35" s="14">
        <v>98736</v>
      </c>
    </row>
    <row r="36" spans="1:12" s="14" customFormat="1" ht="16.5">
      <c r="A36" s="40" t="s">
        <v>30</v>
      </c>
      <c r="B36" s="41"/>
      <c r="C36" s="41"/>
      <c r="D36" s="42"/>
      <c r="E36" s="3">
        <f>E34</f>
        <v>352.922</v>
      </c>
      <c r="F36" s="3">
        <f>F34</f>
        <v>77.642</v>
      </c>
      <c r="G36" s="7" t="s">
        <v>37</v>
      </c>
      <c r="H36" s="3">
        <f>H34+H35</f>
        <v>352.92199999999997</v>
      </c>
      <c r="I36" s="3">
        <f>I34+I35</f>
        <v>77.642</v>
      </c>
      <c r="J36" s="17"/>
      <c r="K36" s="10" t="s">
        <v>37</v>
      </c>
      <c r="L36" s="16" t="s">
        <v>37</v>
      </c>
    </row>
    <row r="37" spans="1:12" s="14" customFormat="1" ht="16.5">
      <c r="A37" s="40" t="s">
        <v>31</v>
      </c>
      <c r="B37" s="41"/>
      <c r="C37" s="41"/>
      <c r="D37" s="42"/>
      <c r="E37" s="3">
        <f>E25+E33+E36</f>
        <v>14945.809</v>
      </c>
      <c r="F37" s="3">
        <f>F25+F33+F36</f>
        <v>117.41499999999999</v>
      </c>
      <c r="G37" s="7" t="s">
        <v>37</v>
      </c>
      <c r="H37" s="3">
        <f>H25+H33+H36</f>
        <v>14945.809</v>
      </c>
      <c r="I37" s="3">
        <f>I25+I33+I36</f>
        <v>117.41499999999999</v>
      </c>
      <c r="J37" s="17"/>
      <c r="K37" s="10" t="s">
        <v>37</v>
      </c>
      <c r="L37" s="16" t="s">
        <v>37</v>
      </c>
    </row>
    <row r="38" s="14" customFormat="1" ht="15"/>
    <row r="39" s="14" customFormat="1" ht="13.5" customHeight="1"/>
    <row r="40" s="14" customFormat="1" ht="13.5" customHeight="1"/>
    <row r="41" s="14" customFormat="1" ht="13.5" customHeight="1"/>
    <row r="42" s="14" customFormat="1" ht="13.5" customHeight="1"/>
    <row r="43" s="14" customFormat="1" ht="13.5" customHeight="1"/>
    <row r="44" s="14" customFormat="1" ht="13.5" customHeight="1"/>
    <row r="45" s="14" customFormat="1" ht="13.5" customHeight="1"/>
    <row r="46" s="14" customFormat="1" ht="13.5" customHeight="1"/>
    <row r="47" s="14" customFormat="1" ht="13.5" customHeight="1"/>
    <row r="48" s="14" customFormat="1" ht="13.5" customHeight="1"/>
    <row r="49" s="14" customFormat="1" ht="13.5" customHeight="1"/>
    <row r="50" s="14" customFormat="1" ht="13.5" customHeight="1"/>
    <row r="51" s="14" customFormat="1" ht="13.5" customHeight="1"/>
    <row r="52" s="14" customFormat="1" ht="13.5" customHeight="1"/>
    <row r="53" s="14" customFormat="1" ht="13.5" customHeight="1"/>
    <row r="54" s="14" customFormat="1" ht="13.5" customHeight="1"/>
    <row r="55" s="14" customFormat="1" ht="13.5" customHeight="1"/>
    <row r="56" s="14" customFormat="1" ht="13.5" customHeight="1"/>
    <row r="57" s="14" customFormat="1" ht="13.5" customHeight="1"/>
    <row r="58" s="14" customFormat="1" ht="13.5" customHeight="1"/>
    <row r="59" s="14" customFormat="1" ht="13.5" customHeight="1"/>
    <row r="60" s="14" customFormat="1" ht="13.5" customHeight="1"/>
    <row r="61" s="14" customFormat="1" ht="13.5" customHeight="1"/>
    <row r="62" s="14" customFormat="1" ht="13.5" customHeight="1"/>
    <row r="63" s="14" customFormat="1" ht="13.5" customHeight="1"/>
    <row r="64" s="14" customFormat="1" ht="13.5" customHeight="1"/>
    <row r="65" s="14" customFormat="1" ht="13.5" customHeight="1"/>
    <row r="66" s="14" customFormat="1" ht="13.5" customHeight="1"/>
    <row r="67" s="14" customFormat="1" ht="13.5" customHeight="1"/>
    <row r="68" s="14" customFormat="1" ht="13.5" customHeight="1"/>
    <row r="69" s="14" customFormat="1" ht="13.5" customHeight="1"/>
    <row r="70" s="14" customFormat="1" ht="13.5" customHeight="1"/>
    <row r="71" s="14" customFormat="1" ht="13.5" customHeight="1"/>
    <row r="72" s="14" customFormat="1" ht="13.5" customHeight="1"/>
    <row r="73" s="14" customFormat="1" ht="13.5" customHeight="1"/>
    <row r="74" s="14" customFormat="1" ht="13.5" customHeight="1"/>
    <row r="75" s="14" customFormat="1" ht="13.5" customHeight="1"/>
    <row r="76" s="14" customFormat="1" ht="13.5" customHeight="1"/>
    <row r="77" s="14" customFormat="1" ht="13.5" customHeight="1"/>
    <row r="78" s="14" customFormat="1" ht="13.5" customHeight="1"/>
    <row r="79" s="14" customFormat="1" ht="13.5" customHeight="1"/>
    <row r="80" s="14" customFormat="1" ht="13.5" customHeight="1"/>
    <row r="81" s="14" customFormat="1" ht="13.5" customHeight="1"/>
    <row r="82" s="14" customFormat="1" ht="13.5" customHeight="1"/>
    <row r="83" s="14" customFormat="1" ht="13.5" customHeight="1"/>
    <row r="84" s="14" customFormat="1" ht="13.5" customHeight="1"/>
    <row r="85" s="14" customFormat="1" ht="13.5" customHeight="1"/>
    <row r="86" s="14" customFormat="1" ht="13.5" customHeight="1"/>
    <row r="87" s="14" customFormat="1" ht="13.5" customHeight="1"/>
    <row r="88" s="14" customFormat="1" ht="13.5" customHeight="1"/>
    <row r="89" s="14" customFormat="1" ht="13.5" customHeight="1"/>
    <row r="90" s="14" customFormat="1" ht="13.5" customHeight="1"/>
    <row r="91" s="14" customFormat="1" ht="13.5" customHeight="1"/>
    <row r="92" s="14" customFormat="1" ht="13.5" customHeight="1"/>
    <row r="93" s="14" customFormat="1" ht="13.5" customHeight="1"/>
    <row r="94" s="14" customFormat="1" ht="13.5" customHeight="1"/>
    <row r="95" s="14" customFormat="1" ht="13.5" customHeight="1"/>
    <row r="96" s="14" customFormat="1" ht="13.5" customHeight="1"/>
    <row r="97" s="14" customFormat="1" ht="13.5" customHeight="1"/>
    <row r="98" s="14" customFormat="1" ht="13.5" customHeight="1"/>
    <row r="99" s="14" customFormat="1" ht="13.5" customHeight="1"/>
    <row r="100" s="14" customFormat="1" ht="13.5" customHeight="1"/>
    <row r="101" s="14" customFormat="1" ht="13.5" customHeight="1"/>
    <row r="102" s="14" customFormat="1" ht="13.5" customHeight="1"/>
    <row r="103" s="14" customFormat="1" ht="13.5" customHeight="1"/>
    <row r="104" s="14" customFormat="1" ht="13.5" customHeight="1"/>
    <row r="105" s="14" customFormat="1" ht="13.5" customHeight="1"/>
    <row r="106" s="14" customFormat="1" ht="13.5" customHeight="1"/>
    <row r="107" s="14" customFormat="1" ht="13.5" customHeight="1"/>
    <row r="108" s="14" customFormat="1" ht="13.5" customHeight="1"/>
    <row r="109" s="14" customFormat="1" ht="13.5" customHeight="1"/>
    <row r="110" s="14" customFormat="1" ht="13.5" customHeight="1"/>
    <row r="111" s="14" customFormat="1" ht="13.5" customHeight="1"/>
    <row r="112" s="14" customFormat="1" ht="13.5" customHeight="1"/>
    <row r="113" s="14" customFormat="1" ht="13.5" customHeight="1"/>
    <row r="114" s="14" customFormat="1" ht="13.5" customHeight="1"/>
    <row r="115" s="14" customFormat="1" ht="13.5" customHeight="1"/>
    <row r="116" s="14" customFormat="1" ht="13.5" customHeight="1"/>
    <row r="117" s="14" customFormat="1" ht="13.5" customHeight="1"/>
    <row r="118" s="14" customFormat="1" ht="13.5" customHeight="1"/>
    <row r="119" s="14" customFormat="1" ht="13.5" customHeight="1"/>
    <row r="120" s="14" customFormat="1" ht="13.5" customHeight="1"/>
    <row r="121" s="14" customFormat="1" ht="13.5" customHeight="1"/>
    <row r="122" s="14" customFormat="1" ht="13.5" customHeight="1"/>
    <row r="123" s="14" customFormat="1" ht="13.5" customHeight="1"/>
    <row r="124" s="14" customFormat="1" ht="13.5" customHeight="1"/>
    <row r="125" s="14" customFormat="1" ht="13.5" customHeight="1"/>
    <row r="126" s="14" customFormat="1" ht="13.5" customHeight="1"/>
    <row r="127" s="14" customFormat="1" ht="13.5" customHeight="1"/>
    <row r="128" s="14" customFormat="1" ht="13.5" customHeight="1"/>
    <row r="129" s="14" customFormat="1" ht="13.5" customHeight="1"/>
    <row r="130" s="14" customFormat="1" ht="13.5" customHeight="1"/>
    <row r="131" s="14" customFormat="1" ht="13.5" customHeight="1"/>
    <row r="132" s="14" customFormat="1" ht="13.5" customHeight="1"/>
    <row r="133" s="14" customFormat="1" ht="13.5" customHeight="1"/>
    <row r="134" s="14" customFormat="1" ht="13.5" customHeight="1"/>
    <row r="135" s="14" customFormat="1" ht="13.5" customHeight="1"/>
    <row r="136" s="14" customFormat="1" ht="13.5" customHeight="1"/>
    <row r="137" s="14" customFormat="1" ht="13.5" customHeight="1"/>
    <row r="138" s="14" customFormat="1" ht="13.5" customHeight="1"/>
    <row r="139" s="14" customFormat="1" ht="13.5" customHeight="1"/>
    <row r="140" s="14" customFormat="1" ht="13.5" customHeight="1"/>
    <row r="141" s="14" customFormat="1" ht="13.5" customHeight="1"/>
    <row r="142" s="14" customFormat="1" ht="13.5" customHeight="1"/>
    <row r="143" s="14" customFormat="1" ht="13.5" customHeight="1"/>
    <row r="144" s="14" customFormat="1" ht="13.5" customHeight="1"/>
    <row r="145" s="14" customFormat="1" ht="13.5" customHeight="1"/>
    <row r="146" s="14" customFormat="1" ht="13.5" customHeight="1"/>
    <row r="147" s="14" customFormat="1" ht="13.5" customHeight="1"/>
    <row r="148" s="14" customFormat="1" ht="13.5" customHeight="1"/>
    <row r="149" s="14" customFormat="1" ht="13.5" customHeight="1"/>
    <row r="150" s="14" customFormat="1" ht="13.5" customHeight="1"/>
    <row r="151" s="14" customFormat="1" ht="13.5" customHeight="1"/>
    <row r="152" s="14" customFormat="1" ht="13.5" customHeight="1"/>
    <row r="153" s="14" customFormat="1" ht="13.5" customHeight="1"/>
    <row r="154" s="14" customFormat="1" ht="13.5" customHeight="1"/>
    <row r="155" s="14" customFormat="1" ht="13.5" customHeight="1"/>
    <row r="156" s="14" customFormat="1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</sheetData>
  <sheetProtection/>
  <mergeCells count="80">
    <mergeCell ref="L5:L7"/>
    <mergeCell ref="C5:C7"/>
    <mergeCell ref="G6:G7"/>
    <mergeCell ref="E6:E7"/>
    <mergeCell ref="F6:F7"/>
    <mergeCell ref="G5:I5"/>
    <mergeCell ref="E5:F5"/>
    <mergeCell ref="A2:K2"/>
    <mergeCell ref="A1:K1"/>
    <mergeCell ref="A3:K3"/>
    <mergeCell ref="B5:B7"/>
    <mergeCell ref="A5:A7"/>
    <mergeCell ref="D5:D7"/>
    <mergeCell ref="H6:I6"/>
    <mergeCell ref="K5:K7"/>
    <mergeCell ref="J5:J7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1"/>
    <mergeCell ref="B19:B21"/>
    <mergeCell ref="C19:C21"/>
    <mergeCell ref="D19:D21"/>
    <mergeCell ref="A22:A24"/>
    <mergeCell ref="B22:B24"/>
    <mergeCell ref="C22:C24"/>
    <mergeCell ref="D22:D24"/>
    <mergeCell ref="A25:D25"/>
    <mergeCell ref="A26:A27"/>
    <mergeCell ref="B26:B27"/>
    <mergeCell ref="C26:C27"/>
    <mergeCell ref="D26:D27"/>
    <mergeCell ref="A28:A30"/>
    <mergeCell ref="B28:B30"/>
    <mergeCell ref="C28:C30"/>
    <mergeCell ref="D28:D30"/>
    <mergeCell ref="A31:A32"/>
    <mergeCell ref="B31:B32"/>
    <mergeCell ref="C31:C32"/>
    <mergeCell ref="D31:D32"/>
    <mergeCell ref="A33:D33"/>
    <mergeCell ref="A34:A35"/>
    <mergeCell ref="B34:B35"/>
    <mergeCell ref="C34:C35"/>
    <mergeCell ref="D34:D35"/>
    <mergeCell ref="A36:D36"/>
    <mergeCell ref="A37:D37"/>
    <mergeCell ref="E11:E12"/>
    <mergeCell ref="F11:F12"/>
    <mergeCell ref="E13:E14"/>
    <mergeCell ref="F13:F14"/>
    <mergeCell ref="E15:E16"/>
    <mergeCell ref="F15:F16"/>
    <mergeCell ref="E17:E18"/>
    <mergeCell ref="F17:F18"/>
    <mergeCell ref="E19:E21"/>
    <mergeCell ref="F19:F21"/>
    <mergeCell ref="E22:E24"/>
    <mergeCell ref="F22:F24"/>
    <mergeCell ref="E26:E27"/>
    <mergeCell ref="F26:F27"/>
    <mergeCell ref="E28:E30"/>
    <mergeCell ref="F28:F30"/>
    <mergeCell ref="E31:E32"/>
    <mergeCell ref="F31:F32"/>
    <mergeCell ref="E34:E35"/>
    <mergeCell ref="F34:F35"/>
  </mergeCells>
  <printOptions horizontalCentered="1"/>
  <pageMargins left="0.2755905511811024" right="0.2755905511811024" top="0.31496062992125984" bottom="0.31496062992125984" header="0" footer="0"/>
  <pageSetup fitToHeight="0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8.8515625" style="0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8.8515625" style="0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Дацун Яна Олександрівна</cp:lastModifiedBy>
  <cp:lastPrinted>2018-07-10T15:19:30Z</cp:lastPrinted>
  <dcterms:created xsi:type="dcterms:W3CDTF">2018-06-11T11:44:10Z</dcterms:created>
  <dcterms:modified xsi:type="dcterms:W3CDTF">2018-07-12T05:30:06Z</dcterms:modified>
  <cp:category/>
  <cp:version/>
  <cp:contentType/>
  <cp:contentStatus/>
</cp:coreProperties>
</file>