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72" yWindow="180" windowWidth="11340" windowHeight="6624" tabRatio="787" activeTab="4"/>
  </bookViews>
  <sheets>
    <sheet name="901 ЖИТЛОВЕ БУДIВНИЦТВО" sheetId="1" r:id="rId1"/>
    <sheet name="910 ОХОРОНА ЗДОРОВ'Я" sheetId="2" r:id="rId2"/>
    <sheet name="920 ОСВIТА" sheetId="3" r:id="rId3"/>
    <sheet name="930 КУЛЬТУРА" sheetId="4" r:id="rId4"/>
    <sheet name="957 IНШI ГАЛУЗI ГОСПОДАРСТВА" sheetId="5" r:id="rId5"/>
  </sheets>
  <definedNames>
    <definedName name="C_1" localSheetId="0">'901 ЖИТЛОВЕ БУДIВНИЦТВО'!$K$9</definedName>
    <definedName name="C_1" localSheetId="1">'910 ОХОРОНА ЗДОРОВ''Я'!$K$9</definedName>
    <definedName name="C_1" localSheetId="2">'920 ОСВIТА'!$K$9</definedName>
    <definedName name="C_1" localSheetId="3">'930 КУЛЬТУРА'!$K$9</definedName>
    <definedName name="C_1" localSheetId="4">'957 IНШI ГАЛУЗI ГОСПОДАРСТВА'!$K$9</definedName>
    <definedName name="C_1">#REF!</definedName>
    <definedName name="C_VIK" localSheetId="0">'901 ЖИТЛОВЕ БУДIВНИЦТВО'!$J$9</definedName>
    <definedName name="C_VIK" localSheetId="1">'910 ОХОРОНА ЗДОРОВ''Я'!$J$9</definedName>
    <definedName name="C_VIK" localSheetId="2">'920 ОСВIТА'!$J$9</definedName>
    <definedName name="C_VIK" localSheetId="3">'930 КУЛЬТУРА'!$J$9</definedName>
    <definedName name="C_VIK" localSheetId="4">'957 IНШI ГАЛУЗI ГОСПОДАРСТВА'!$J$9</definedName>
    <definedName name="C_VIK">#REF!</definedName>
    <definedName name="c_vik1" localSheetId="0">'901 ЖИТЛОВЕ БУДIВНИЦТВО'!$M$9</definedName>
    <definedName name="c_vik1" localSheetId="1">'910 ОХОРОНА ЗДОРОВ''Я'!$M$9</definedName>
    <definedName name="c_vik1" localSheetId="2">'920 ОСВIТА'!$M$9</definedName>
    <definedName name="c_vik1" localSheetId="3">'930 КУЛЬТУРА'!$M$9</definedName>
    <definedName name="c_vik1" localSheetId="4">'957 IНШI ГАЛУЗI ГОСПОДАРСТВА'!$M$9</definedName>
    <definedName name="c_vik1">#REF!</definedName>
    <definedName name="c_vik2" localSheetId="0">'901 ЖИТЛОВЕ БУДIВНИЦТВО'!$N$9</definedName>
    <definedName name="c_vik2" localSheetId="1">'910 ОХОРОНА ЗДОРОВ''Я'!$N$9</definedName>
    <definedName name="c_vik2" localSheetId="2">'920 ОСВIТА'!$N$9</definedName>
    <definedName name="c_vik2" localSheetId="3">'930 КУЛЬТУРА'!$N$9</definedName>
    <definedName name="c_vik2" localSheetId="4">'957 IНШI ГАЛУЗI ГОСПОДАРСТВА'!$N$9</definedName>
    <definedName name="c_vik2">#REF!</definedName>
    <definedName name="DATAF" localSheetId="0">'901 ЖИТЛОВЕ БУДIВНИЦТВО'!$B$1</definedName>
    <definedName name="DATAF" localSheetId="1">'910 ОХОРОНА ЗДОРОВ''Я'!$B$1</definedName>
    <definedName name="DATAF" localSheetId="2">'920 ОСВIТА'!$B$1</definedName>
    <definedName name="DATAF" localSheetId="3">'930 КУЛЬТУРА'!$B$1</definedName>
    <definedName name="DATAF" localSheetId="4">'957 IНШI ГАЛУЗI ГОСПОДАРСТВА'!$B$1</definedName>
    <definedName name="DATAF">#REF!</definedName>
    <definedName name="DEL1" localSheetId="0">'901 ЖИТЛОВЕ БУДIВНИЦТВО'!#REF!</definedName>
    <definedName name="DEL1" localSheetId="1">'910 ОХОРОНА ЗДОРОВ''Я'!#REF!</definedName>
    <definedName name="DEL1" localSheetId="2">'920 ОСВIТА'!#REF!</definedName>
    <definedName name="DEL1" localSheetId="3">'930 КУЛЬТУРА'!#REF!</definedName>
    <definedName name="DEL1" localSheetId="4">'957 IНШI ГАЛУЗI ГОСПОДАРСТВА'!#REF!</definedName>
    <definedName name="DEL1">#REF!</definedName>
    <definedName name="DOD1" localSheetId="0">'901 ЖИТЛОВЕ БУДIВНИЦТВО'!$R$1</definedName>
    <definedName name="DOD1" localSheetId="1">'910 ОХОРОНА ЗДОРОВ''Я'!$R$1</definedName>
    <definedName name="DOD1" localSheetId="2">'920 ОСВIТА'!$R$1</definedName>
    <definedName name="DOD1" localSheetId="3">'930 КУЛЬТУРА'!$R$1</definedName>
    <definedName name="DOD1" localSheetId="4">'957 IНШI ГАЛУЗI ГОСПОДАРСТВА'!$R$1</definedName>
    <definedName name="DOD1">#REF!</definedName>
    <definedName name="DOD2" localSheetId="0">'901 ЖИТЛОВЕ БУДIВНИЦТВО'!#REF!</definedName>
    <definedName name="DOD2" localSheetId="1">'910 ОХОРОНА ЗДОРОВ''Я'!#REF!</definedName>
    <definedName name="DOD2" localSheetId="2">'920 ОСВIТА'!#REF!</definedName>
    <definedName name="DOD2" localSheetId="3">'930 КУЛЬТУРА'!#REF!</definedName>
    <definedName name="DOD2" localSheetId="4">'957 IНШI ГАЛУЗI ГОСПОДАРСТВА'!#REF!</definedName>
    <definedName name="DOD2">#REF!</definedName>
    <definedName name="DOD3" localSheetId="0">'901 ЖИТЛОВЕ БУДIВНИЦТВО'!#REF!</definedName>
    <definedName name="DOD3" localSheetId="1">'910 ОХОРОНА ЗДОРОВ''Я'!#REF!</definedName>
    <definedName name="DOD3" localSheetId="2">'920 ОСВIТА'!#REF!</definedName>
    <definedName name="DOD3" localSheetId="3">'930 КУЛЬТУРА'!#REF!</definedName>
    <definedName name="DOD3" localSheetId="4">'957 IНШI ГАЛУЗI ГОСПОДАРСТВА'!#REF!</definedName>
    <definedName name="DOD3">#REF!</definedName>
    <definedName name="DOD4" localSheetId="0">'901 ЖИТЛОВЕ БУДIВНИЦТВО'!#REF!</definedName>
    <definedName name="DOD4" localSheetId="1">'910 ОХОРОНА ЗДОРОВ''Я'!#REF!</definedName>
    <definedName name="DOD4" localSheetId="2">'920 ОСВIТА'!#REF!</definedName>
    <definedName name="DOD4" localSheetId="3">'930 КУЛЬТУРА'!#REF!</definedName>
    <definedName name="DOD4" localSheetId="4">'957 IНШI ГАЛУЗI ГОСПОДАРСТВА'!#REF!</definedName>
    <definedName name="DOD4">#REF!</definedName>
    <definedName name="DOD5" localSheetId="0">'901 ЖИТЛОВЕ БУДIВНИЦТВО'!#REF!</definedName>
    <definedName name="DOD5" localSheetId="1">'910 ОХОРОНА ЗДОРОВ''Я'!#REF!</definedName>
    <definedName name="DOD5" localSheetId="2">'920 ОСВIТА'!#REF!</definedName>
    <definedName name="DOD5" localSheetId="3">'930 КУЛЬТУРА'!#REF!</definedName>
    <definedName name="DOD5" localSheetId="4">'957 IНШI ГАЛУЗI ГОСПОДАРСТВА'!#REF!</definedName>
    <definedName name="DOD5">#REF!</definedName>
    <definedName name="DOD6" localSheetId="0">'901 ЖИТЛОВЕ БУДIВНИЦТВО'!#REF!</definedName>
    <definedName name="DOD6" localSheetId="1">'910 ОХОРОНА ЗДОРОВ''Я'!#REF!</definedName>
    <definedName name="DOD6" localSheetId="2">'920 ОСВIТА'!#REF!</definedName>
    <definedName name="DOD6" localSheetId="3">'930 КУЛЬТУРА'!#REF!</definedName>
    <definedName name="DOD6" localSheetId="4">'957 IНШI ГАЛУЗI ГОСПОДАРСТВА'!#REF!</definedName>
    <definedName name="DOD6">#REF!</definedName>
    <definedName name="DODATOK" localSheetId="0">'901 ЖИТЛОВЕ БУДIВНИЦТВО'!#REF!</definedName>
    <definedName name="DODATOK" localSheetId="1">'910 ОХОРОНА ЗДОРОВ''Я'!#REF!</definedName>
    <definedName name="DODATOK" localSheetId="2">'920 ОСВIТА'!#REF!</definedName>
    <definedName name="DODATOK" localSheetId="3">'930 КУЛЬТУРА'!#REF!</definedName>
    <definedName name="DODATOK" localSheetId="4">'957 IНШI ГАЛУЗI ГОСПОДАРСТВА'!#REF!</definedName>
    <definedName name="DODATOK">#REF!</definedName>
    <definedName name="END" localSheetId="0">'901 ЖИТЛОВЕ БУДIВНИЦТВО'!#REF!</definedName>
    <definedName name="END" localSheetId="1">'910 ОХОРОНА ЗДОРОВ''Я'!#REF!</definedName>
    <definedName name="END" localSheetId="2">'920 ОСВIТА'!#REF!</definedName>
    <definedName name="END" localSheetId="3">'930 КУЛЬТУРА'!#REF!</definedName>
    <definedName name="END" localSheetId="4">'957 IНШI ГАЛУЗI ГОСПОДАРСТВА'!#REF!</definedName>
    <definedName name="END">#REF!</definedName>
    <definedName name="FORMAT" localSheetId="0">'901 ЖИТЛОВЕ БУДIВНИЦТВО'!#REF!</definedName>
    <definedName name="FORMAT" localSheetId="1">'910 ОХОРОНА ЗДОРОВ''Я'!#REF!</definedName>
    <definedName name="FORMAT" localSheetId="2">'920 ОСВIТА'!#REF!</definedName>
    <definedName name="FORMAT" localSheetId="3">'930 КУЛЬТУРА'!#REF!</definedName>
    <definedName name="FORMAT" localSheetId="4">'957 IНШI ГАЛУЗI ГОСПОДАРСТВА'!#REF!</definedName>
    <definedName name="FORMAT">#REF!</definedName>
    <definedName name="HEAD1" localSheetId="0">'901 ЖИТЛОВЕ БУДIВНИЦТВО'!$A$5</definedName>
    <definedName name="HEAD1" localSheetId="1">'910 ОХОРОНА ЗДОРОВ''Я'!$A$5</definedName>
    <definedName name="HEAD1" localSheetId="2">'920 ОСВIТА'!$A$5</definedName>
    <definedName name="HEAD1" localSheetId="3">'930 КУЛЬТУРА'!$A$5</definedName>
    <definedName name="HEAD1" localSheetId="4">'957 IНШI ГАЛУЗI ГОСПОДАРСТВА'!$A$5</definedName>
    <definedName name="HEAD1">#REF!</definedName>
    <definedName name="HEAD2" localSheetId="0">'901 ЖИТЛОВЕ БУДIВНИЦТВО'!$C$8</definedName>
    <definedName name="HEAD2" localSheetId="1">'910 ОХОРОНА ЗДОРОВ''Я'!$C$8</definedName>
    <definedName name="HEAD2" localSheetId="2">'920 ОСВIТА'!$C$8</definedName>
    <definedName name="HEAD2" localSheetId="3">'930 КУЛЬТУРА'!$C$8</definedName>
    <definedName name="HEAD2" localSheetId="4">'957 IНШI ГАЛУЗI ГОСПОДАРСТВА'!$C$8</definedName>
    <definedName name="HEAD2">#REF!</definedName>
    <definedName name="HEADER" localSheetId="0">'901 ЖИТЛОВЕ БУДIВНИЦТВО'!$3:$12</definedName>
    <definedName name="HEADER" localSheetId="1">'910 ОХОРОНА ЗДОРОВ''Я'!$3:$12</definedName>
    <definedName name="HEADER" localSheetId="2">'920 ОСВIТА'!$3:$12</definedName>
    <definedName name="HEADER" localSheetId="3">'930 КУЛЬТУРА'!$3:$12</definedName>
    <definedName name="HEADER" localSheetId="4">'957 IНШI ГАЛУЗI ГОСПОДАРСТВА'!$3:$12</definedName>
    <definedName name="HEADER">#REF!</definedName>
    <definedName name="HEADS" localSheetId="0">'901 ЖИТЛОВЕ БУДIВНИЦТВО'!$A$5:$Y$6</definedName>
    <definedName name="HEADS" localSheetId="1">'910 ОХОРОНА ЗДОРОВ''Я'!$A$5:$Y$6</definedName>
    <definedName name="HEADS" localSheetId="2">'920 ОСВIТА'!$A$5:$Y$6</definedName>
    <definedName name="HEADS" localSheetId="3">'930 КУЛЬТУРА'!$A$5:$Y$6</definedName>
    <definedName name="HEADS" localSheetId="4">'957 IНШI ГАЛУЗI ГОСПОДАРСТВА'!$A$5:$Y$6</definedName>
    <definedName name="HEADS">#REF!</definedName>
    <definedName name="NAME" localSheetId="0">'901 ЖИТЛОВЕ БУДIВНИЦТВО'!#REF!</definedName>
    <definedName name="NAME" localSheetId="1">'910 ОХОРОНА ЗДОРОВ''Я'!#REF!</definedName>
    <definedName name="NAME" localSheetId="2">'920 ОСВIТА'!#REF!</definedName>
    <definedName name="NAME" localSheetId="3">'930 КУЛЬТУРА'!#REF!</definedName>
    <definedName name="NAME" localSheetId="4">'957 IНШI ГАЛУЗI ГОСПОДАРСТВА'!#REF!</definedName>
    <definedName name="NAME">#REF!</definedName>
    <definedName name="Name_text" localSheetId="0">'901 ЖИТЛОВЕ БУДIВНИЦТВО'!$A$2</definedName>
    <definedName name="Name_text" localSheetId="1">'910 ОХОРОНА ЗДОРОВ''Я'!$A$2</definedName>
    <definedName name="Name_text" localSheetId="2">'920 ОСВIТА'!$A$2</definedName>
    <definedName name="Name_text" localSheetId="3">'930 КУЛЬТУРА'!$A$2</definedName>
    <definedName name="Name_text" localSheetId="4">'957 IНШI ГАЛУЗI ГОСПОДАРСТВА'!$A$2</definedName>
    <definedName name="Name_text">#REF!</definedName>
    <definedName name="Name_text2" localSheetId="0">'901 ЖИТЛОВЕ БУДIВНИЦТВО'!$A$3</definedName>
    <definedName name="Name_text2" localSheetId="1">'910 ОХОРОНА ЗДОРОВ''Я'!$A$3</definedName>
    <definedName name="Name_text2" localSheetId="2">'920 ОСВIТА'!$A$3</definedName>
    <definedName name="Name_text2" localSheetId="3">'930 КУЛЬТУРА'!$A$3</definedName>
    <definedName name="Name_text2" localSheetId="4">'957 IНШI ГАЛУЗI ГОСПОДАРСТВА'!$A$3</definedName>
    <definedName name="Name_text2">#REF!</definedName>
    <definedName name="nameNum" localSheetId="0">'901 ЖИТЛОВЕ БУДIВНИЦТВО'!$F$12:$Y$12</definedName>
    <definedName name="nameNum" localSheetId="1">'910 ОХОРОНА ЗДОРОВ''Я'!$F$12:$Y$12</definedName>
    <definedName name="nameNum" localSheetId="2">'920 ОСВIТА'!$F$12:$Y$12</definedName>
    <definedName name="nameNum" localSheetId="3">'930 КУЛЬТУРА'!$F$12:$Y$12</definedName>
    <definedName name="nameNum" localSheetId="4">'957 IНШI ГАЛУЗI ГОСПОДАРСТВА'!$F$12:$Y$12</definedName>
    <definedName name="nameNum">#REF!</definedName>
    <definedName name="OBJ_ID" localSheetId="0">'901 ЖИТЛОВЕ БУДIВНИЦТВО'!#REF!</definedName>
    <definedName name="OBJ_ID" localSheetId="1">'910 ОХОРОНА ЗДОРОВ''Я'!#REF!</definedName>
    <definedName name="OBJ_ID" localSheetId="2">'920 ОСВIТА'!#REF!</definedName>
    <definedName name="OBJ_ID" localSheetId="3">'930 КУЛЬТУРА'!#REF!</definedName>
    <definedName name="OBJ_ID" localSheetId="4">'957 IНШI ГАЛУЗI ГОСПОДАРСТВА'!#REF!</definedName>
    <definedName name="OBJ_ID">#REF!</definedName>
    <definedName name="PZ" localSheetId="0">'901 ЖИТЛОВЕ БУДIВНИЦТВО'!#REF!</definedName>
    <definedName name="PZ" localSheetId="1">'910 ОХОРОНА ЗДОРОВ''Я'!#REF!</definedName>
    <definedName name="PZ" localSheetId="2">'920 ОСВIТА'!#REF!</definedName>
    <definedName name="PZ" localSheetId="3">'930 КУЛЬТУРА'!#REF!</definedName>
    <definedName name="PZ" localSheetId="4">'957 IНШI ГАЛУЗI ГОСПОДАРСТВА'!#REF!</definedName>
    <definedName name="PZ">#REF!</definedName>
    <definedName name="SECRETAR" localSheetId="0">'901 ЖИТЛОВЕ БУДIВНИЦТВО'!$F$14</definedName>
    <definedName name="SECRETAR" localSheetId="1">'910 ОХОРОНА ЗДОРОВ''Я'!$F$14</definedName>
    <definedName name="SECRETAR" localSheetId="2">'920 ОСВIТА'!$F$14</definedName>
    <definedName name="SECRETAR" localSheetId="3">'930 КУЛЬТУРА'!$F$14</definedName>
    <definedName name="SECRETAR" localSheetId="4">'957 IНШI ГАЛУЗI ГОСПОДАРСТВА'!$F$14</definedName>
    <definedName name="SECRETAR">#REF!</definedName>
    <definedName name="SERVICE" localSheetId="0">'901 ЖИТЛОВЕ БУДIВНИЦТВО'!#REF!</definedName>
    <definedName name="SERVICE" localSheetId="1">'910 ОХОРОНА ЗДОРОВ''Я'!#REF!</definedName>
    <definedName name="SERVICE" localSheetId="2">'920 ОСВIТА'!#REF!</definedName>
    <definedName name="SERVICE" localSheetId="3">'930 КУЛЬТУРА'!#REF!</definedName>
    <definedName name="SERVICE" localSheetId="4">'957 IНШI ГАЛУЗI ГОСПОДАРСТВА'!#REF!</definedName>
    <definedName name="SERVICE">#REF!</definedName>
    <definedName name="SERVICE2" localSheetId="0">'901 ЖИТЛОВЕ БУДIВНИЦТВО'!#REF!</definedName>
    <definedName name="SERVICE2" localSheetId="1">'910 ОХОРОНА ЗДОРОВ''Я'!#REF!</definedName>
    <definedName name="SERVICE2" localSheetId="2">'920 ОСВIТА'!#REF!</definedName>
    <definedName name="SERVICE2" localSheetId="3">'930 КУЛЬТУРА'!#REF!</definedName>
    <definedName name="SERVICE2" localSheetId="4">'957 IНШI ГАЛУЗI ГОСПОДАРСТВА'!#REF!</definedName>
    <definedName name="SERVICE2">#REF!</definedName>
    <definedName name="SPERELIK" localSheetId="0">'901 ЖИТЛОВЕ БУДIВНИЦТВО'!$A$4</definedName>
    <definedName name="SPERELIK" localSheetId="1">'910 ОХОРОНА ЗДОРОВ''Я'!$A$4</definedName>
    <definedName name="SPERELIK" localSheetId="2">'920 ОСВIТА'!$A$4</definedName>
    <definedName name="SPERELIK" localSheetId="3">'930 КУЛЬТУРА'!$A$4</definedName>
    <definedName name="SPERELIK" localSheetId="4">'957 IНШI ГАЛУЗI ГОСПОДАРСТВА'!$A$4</definedName>
    <definedName name="SPERELIK">#REF!</definedName>
    <definedName name="st2" localSheetId="0">'901 ЖИТЛОВЕ БУДIВНИЦТВО'!#REF!</definedName>
    <definedName name="st2" localSheetId="1">'910 ОХОРОНА ЗДОРОВ''Я'!#REF!</definedName>
    <definedName name="st2" localSheetId="2">'920 ОСВIТА'!#REF!</definedName>
    <definedName name="st2" localSheetId="3">'930 КУЛЬТУРА'!#REF!</definedName>
    <definedName name="st2" localSheetId="4">'957 IНШI ГАЛУЗI ГОСПОДАРСТВА'!#REF!</definedName>
    <definedName name="st2">#REF!</definedName>
    <definedName name="st3" localSheetId="0">'901 ЖИТЛОВЕ БУДIВНИЦТВО'!#REF!</definedName>
    <definedName name="st3" localSheetId="1">'910 ОХОРОНА ЗДОРОВ''Я'!#REF!</definedName>
    <definedName name="st3" localSheetId="2">'920 ОСВIТА'!#REF!</definedName>
    <definedName name="st3" localSheetId="3">'930 КУЛЬТУРА'!#REF!</definedName>
    <definedName name="st3" localSheetId="4">'957 IНШI ГАЛУЗI ГОСПОДАРСТВА'!#REF!</definedName>
    <definedName name="st3">#REF!</definedName>
    <definedName name="st4" localSheetId="0">'901 ЖИТЛОВЕ БУДIВНИЦТВО'!#REF!</definedName>
    <definedName name="st4" localSheetId="1">'910 ОХОРОНА ЗДОРОВ''Я'!#REF!</definedName>
    <definedName name="st4" localSheetId="2">'920 ОСВIТА'!#REF!</definedName>
    <definedName name="st4" localSheetId="3">'930 КУЛЬТУРА'!#REF!</definedName>
    <definedName name="st4" localSheetId="4">'957 IНШI ГАЛУЗI ГОСПОДАРСТВА'!#REF!</definedName>
    <definedName name="st4">#REF!</definedName>
    <definedName name="st5" localSheetId="0">'901 ЖИТЛОВЕ БУДIВНИЦТВО'!#REF!</definedName>
    <definedName name="st5" localSheetId="1">'910 ОХОРОНА ЗДОРОВ''Я'!#REF!</definedName>
    <definedName name="st5" localSheetId="2">'920 ОСВIТА'!#REF!</definedName>
    <definedName name="st5" localSheetId="3">'930 КУЛЬТУРА'!#REF!</definedName>
    <definedName name="st5" localSheetId="4">'957 IНШI ГАЛУЗI ГОСПОДАРСТВА'!#REF!</definedName>
    <definedName name="st5">#REF!</definedName>
    <definedName name="Str1" localSheetId="0">'901 ЖИТЛОВЕ БУДIВНИЦТВО'!#REF!</definedName>
    <definedName name="Str1" localSheetId="1">'910 ОХОРОНА ЗДОРОВ''Я'!#REF!</definedName>
    <definedName name="Str1" localSheetId="2">'920 ОСВIТА'!#REF!</definedName>
    <definedName name="Str1" localSheetId="3">'930 КУЛЬТУРА'!#REF!</definedName>
    <definedName name="Str1" localSheetId="4">'957 IНШI ГАЛУЗI ГОСПОДАРСТВА'!#REF!</definedName>
    <definedName name="Str1">#REF!</definedName>
    <definedName name="SZAM" localSheetId="0">'901 ЖИТЛОВЕ БУДIВНИЦТВО'!$A$6</definedName>
    <definedName name="SZAM" localSheetId="1">'910 ОХОРОНА ЗДОРОВ''Я'!$A$6</definedName>
    <definedName name="SZAM" localSheetId="2">'920 ОСВIТА'!$A$6</definedName>
    <definedName name="SZAM" localSheetId="3">'930 КУЛЬТУРА'!$A$6</definedName>
    <definedName name="SZAM" localSheetId="4">'957 IНШI ГАЛУЗI ГОСПОДАРСТВА'!$A$6</definedName>
    <definedName name="SZAM">#REF!</definedName>
    <definedName name="TEXT" localSheetId="0">'901 ЖИТЛОВЕ БУДIВНИЦТВО'!#REF!</definedName>
    <definedName name="TEXT" localSheetId="1">'910 ОХОРОНА ЗДОРОВ''Я'!#REF!</definedName>
    <definedName name="TEXT" localSheetId="2">'920 ОСВIТА'!#REF!</definedName>
    <definedName name="TEXT" localSheetId="3">'930 КУЛЬТУРА'!#REF!</definedName>
    <definedName name="TEXT" localSheetId="4">'957 IНШI ГАЛУЗI ГОСПОДАРСТВА'!#REF!</definedName>
    <definedName name="TEXT">#REF!</definedName>
    <definedName name="TITLE" localSheetId="0">'901 ЖИТЛОВЕ БУДIВНИЦТВО'!$F$7:$Y$12</definedName>
    <definedName name="TITLE" localSheetId="1">'910 ОХОРОНА ЗДОРОВ''Я'!$F$7:$Y$12</definedName>
    <definedName name="TITLE" localSheetId="2">'920 ОСВIТА'!$F$7:$Y$12</definedName>
    <definedName name="TITLE" localSheetId="3">'930 КУЛЬТУРА'!$F$7:$Y$12</definedName>
    <definedName name="TITLE" localSheetId="4">'957 IНШI ГАЛУЗI ГОСПОДАРСТВА'!$F$7:$Y$12</definedName>
    <definedName name="TITLE">#REF!</definedName>
    <definedName name="TITLEEND" localSheetId="0">'901 ЖИТЛОВЕ БУДIВНИЦТВО'!$Y$12</definedName>
    <definedName name="TITLEEND" localSheetId="1">'910 ОХОРОНА ЗДОРОВ''Я'!$Y$12</definedName>
    <definedName name="TITLEEND" localSheetId="2">'920 ОСВIТА'!$Y$12</definedName>
    <definedName name="TITLEEND" localSheetId="3">'930 КУЛЬТУРА'!$Y$12</definedName>
    <definedName name="TITLEEND" localSheetId="4">'957 IНШI ГАЛУЗI ГОСПОДАРСТВА'!$Y$12</definedName>
    <definedName name="TITLEEND">#REF!</definedName>
    <definedName name="VYTYAG" localSheetId="0">'901 ЖИТЛОВЕ БУДIВНИЦТВО'!$M$1</definedName>
    <definedName name="VYTYAG" localSheetId="1">'910 ОХОРОНА ЗДОРОВ''Я'!$M$1</definedName>
    <definedName name="VYTYAG" localSheetId="2">'920 ОСВIТА'!$M$1</definedName>
    <definedName name="VYTYAG" localSheetId="3">'930 КУЛЬТУРА'!$M$1</definedName>
    <definedName name="VYTYAG" localSheetId="4">'957 IНШI ГАЛУЗI ГОСПОДАРСТВА'!$M$1</definedName>
    <definedName name="VYTYAG">#REF!</definedName>
    <definedName name="_xlnm.Print_Titles" localSheetId="0">'901 ЖИТЛОВЕ БУДIВНИЦТВО'!$7:$12</definedName>
    <definedName name="_xlnm.Print_Titles" localSheetId="1">'910 ОХОРОНА ЗДОРОВ''Я'!$7:$12</definedName>
    <definedName name="_xlnm.Print_Titles" localSheetId="2">'920 ОСВIТА'!$7:$12</definedName>
    <definedName name="_xlnm.Print_Titles" localSheetId="3">'930 КУЛЬТУРА'!$7:$12</definedName>
    <definedName name="_xlnm.Print_Titles" localSheetId="4">'957 IНШI ГАЛУЗI ГОСПОДАРСТВА'!$7:$12</definedName>
  </definedNames>
  <calcPr fullCalcOnLoad="1"/>
</workbook>
</file>

<file path=xl/sharedStrings.xml><?xml version="1.0" encoding="utf-8"?>
<sst xmlns="http://schemas.openxmlformats.org/spreadsheetml/2006/main" count="1968" uniqueCount="851">
  <si>
    <t>А</t>
  </si>
  <si>
    <t>Найменування</t>
  </si>
  <si>
    <t>Б</t>
  </si>
  <si>
    <t>В</t>
  </si>
  <si>
    <t>Код об'єкта</t>
  </si>
  <si>
    <t>Код одини-ці виміру показ-ника</t>
  </si>
  <si>
    <t>Г</t>
  </si>
  <si>
    <t>Д</t>
  </si>
  <si>
    <t>Код групи</t>
  </si>
  <si>
    <t>Джерело фінансування</t>
  </si>
  <si>
    <t>Код класифі-кації видатків місцевих бюджетів</t>
  </si>
  <si>
    <t>Терміни вико-нання робіт</t>
  </si>
  <si>
    <t>тис.грн</t>
  </si>
  <si>
    <t>Код показ-ника</t>
  </si>
  <si>
    <t>Кошторисна вартість</t>
  </si>
  <si>
    <t>в т.ч. за звітний період</t>
  </si>
  <si>
    <t>ІНФОРМАЦІЯ
щодо виконання Програми економічного і соціального розвитку м.Києва в частині капітального ремонту</t>
  </si>
  <si>
    <t>з них:</t>
  </si>
  <si>
    <t>заборго-ваність за виконані роботи</t>
  </si>
  <si>
    <t>Профінан-сована заборго-ваність
(по гр. 7)</t>
  </si>
  <si>
    <t>Касові видатки</t>
  </si>
  <si>
    <t>всього з початку року</t>
  </si>
  <si>
    <t>Залишок коштів (+), борг (-) на кінець звітного періоду (гр.9+гр.10 -гр.7 - гр.8)</t>
  </si>
  <si>
    <t>Інформація щодо документації</t>
  </si>
  <si>
    <t>Договір</t>
  </si>
  <si>
    <t>Кошторис (проектно-кошторисна документація) від___№___</t>
  </si>
  <si>
    <t>Позитивний екпертний звіт по кошторису або проекту від___ №___</t>
  </si>
  <si>
    <t>Проведення процедур закупівель *</t>
  </si>
  <si>
    <t>на проектування від ___ №___ , найменування організації</t>
  </si>
  <si>
    <t>на будівельні роботи від___№____  , найменування організації</t>
  </si>
  <si>
    <t>Стан виконання робіт</t>
  </si>
  <si>
    <t>Розпор. КМДА або дефектний акт від____ №___</t>
  </si>
  <si>
    <t>ЖИТЛОВЕ ГОСПОДАРСТВО</t>
  </si>
  <si>
    <t>10665,0</t>
  </si>
  <si>
    <t>100000</t>
  </si>
  <si>
    <t>Житлово-комунальне господарство</t>
  </si>
  <si>
    <t>100101</t>
  </si>
  <si>
    <t>Житлово-експлуатацiйне господарство</t>
  </si>
  <si>
    <t>665,0</t>
  </si>
  <si>
    <t>ОБЛАШТУВАННЯ IГРОВИХ ТА СПОРТИВНИХ МАЙДАНЧИКIВ (14 об'єктiв)</t>
  </si>
  <si>
    <t>153273</t>
  </si>
  <si>
    <t>10022</t>
  </si>
  <si>
    <t>ВУЛ.ВИШГОРОДСЬКА,47-Б</t>
  </si>
  <si>
    <t>01.2015
12.2015</t>
  </si>
  <si>
    <t>61 БЮДЖЕТ РОЗВИТКУ</t>
  </si>
  <si>
    <t>60,0</t>
  </si>
  <si>
    <t>ВIД 04.02.15 №25</t>
  </si>
  <si>
    <t>ВIД 29.04.15 №150251Р</t>
  </si>
  <si>
    <t>НЕ ПОТРЕБУЄ</t>
  </si>
  <si>
    <t>ВIД 10.04.15 №13-М ТОВ "ДИТЯЧI ТА СПОРТИВНI МАЙДАНЧИКИ"</t>
  </si>
  <si>
    <t>153267</t>
  </si>
  <si>
    <t>ВУЛ.ВОЛОСЬКА,43</t>
  </si>
  <si>
    <t>45,0</t>
  </si>
  <si>
    <t>ВIД 04.02.15 №27</t>
  </si>
  <si>
    <t>ВIД 12.05.15 №7-М ТОВ "ДИТЯЧI ТА СПОРТИВНI МАЙДАНЧИКИ"</t>
  </si>
  <si>
    <t>153275</t>
  </si>
  <si>
    <t>ВУЛ.ЗАХАРIВСЬКА,7</t>
  </si>
  <si>
    <t>37,0</t>
  </si>
  <si>
    <t>ВIД 04.02.15 №23</t>
  </si>
  <si>
    <t>ВIД 12.05.15 №4-М ТОВ "ДИТЯЧI ТА СПОРТИВНI МАЙДАНЧИКИ"</t>
  </si>
  <si>
    <t>153271</t>
  </si>
  <si>
    <t>ВУЛ.МАРШАЛА ГРЕЧКА,24</t>
  </si>
  <si>
    <t>46,0</t>
  </si>
  <si>
    <t>ВIД 04.02.15 №21</t>
  </si>
  <si>
    <t>ВIД 12.05.15 №3-М ТОВ "ДИТЯЧI ТА СПОРТИВНI МАЙДАНЧИКИ"</t>
  </si>
  <si>
    <t>153268</t>
  </si>
  <si>
    <t>ВУЛ.ОЛЕНИ ТЕЛIГИ,51</t>
  </si>
  <si>
    <t>ВIД 04.02.15 №22</t>
  </si>
  <si>
    <t>ВIД 12.05.15 №13-М ТОВ "ДИТЯЧI ТА СПОРТИВНI МАЙДАНЧИКИ"</t>
  </si>
  <si>
    <t>153270</t>
  </si>
  <si>
    <t>ВУЛ.ПОЛКОВА,55</t>
  </si>
  <si>
    <t>ВIД 04.02.15 №24</t>
  </si>
  <si>
    <t>ВIД 29.04.15 №150254Р</t>
  </si>
  <si>
    <t>ВIД 10.04.15 №2-М ТОВ "ДИТЯЧI ТА СПОРТИВНI МАЙДАНЧИКИ"</t>
  </si>
  <si>
    <t>153276</t>
  </si>
  <si>
    <t>ВУЛ.СВIТЛИЦЬКОГО,26-А</t>
  </si>
  <si>
    <t>ВIД 04.02.15 №29</t>
  </si>
  <si>
    <t>ВIД 19.05.15 №14-М ТОВ "ДИТЯЧI ТА СПОРТИВНI МАЙДАНЧИКИ"</t>
  </si>
  <si>
    <t>153272</t>
  </si>
  <si>
    <t>ВУЛ.СВIТЛИЦЬКОГО,30/20</t>
  </si>
  <si>
    <t>ВIД 04.02.15 №26</t>
  </si>
  <si>
    <t>ВIД 29.04.15 №150252Р</t>
  </si>
  <si>
    <t>ВIД 10.04.15 №12-М ТОВ "ДИТЯЧI ТА СПОРТИВНI МАЙДАНЧИКИ"</t>
  </si>
  <si>
    <t>153266</t>
  </si>
  <si>
    <t>ВУЛ.ЯРОСЛАВСЬКА,29</t>
  </si>
  <si>
    <t>40,0</t>
  </si>
  <si>
    <t>ВIД 04.02.15 №28</t>
  </si>
  <si>
    <t>ВIД 19.05.15 №5-М ТОВ "ДИТЯЧI ТА СПОРТИВНI МАЙДАНЧИКИ"</t>
  </si>
  <si>
    <t>153274</t>
  </si>
  <si>
    <t>ПРОСПЕКТ Г.ГОНГАДЗЕ,20-Ж</t>
  </si>
  <si>
    <t>ВIД 04.02.15 №31</t>
  </si>
  <si>
    <t>ВIД 29.04.15 №150250Р</t>
  </si>
  <si>
    <t>ВIД 10.04.15 №8-М ТОВ "ДИТЯЧI ТА СПОРТИВНI МАЙДАНЧИКИ"</t>
  </si>
  <si>
    <t>153278</t>
  </si>
  <si>
    <t>ПРОСПЕКТ Г.ГОНГАДЗЕ,7</t>
  </si>
  <si>
    <t>28,0</t>
  </si>
  <si>
    <t>ВIД 04.02.15 №33</t>
  </si>
  <si>
    <t>ВIД 19.05.15 №10-М ТОВ "ДИТЯЧI ТА СПОРТИВНI МАЙДАНЧИКИ"</t>
  </si>
  <si>
    <t>153269</t>
  </si>
  <si>
    <t>ПРОСПЕКТ ПРАВДИ,31-ПРОВУЛОК КВIТНЕВИЙ,7</t>
  </si>
  <si>
    <t>ВIД 29.04.15 №150253Р</t>
  </si>
  <si>
    <t>ВIД 10.04.15 №1-М ТОВ "ДИТЯЧI ТА СПОРТИВНI МАЙДАНЧИКИ"</t>
  </si>
  <si>
    <t>153277</t>
  </si>
  <si>
    <t>ПРОСПЕКТ ПРАВДИ,64</t>
  </si>
  <si>
    <t>30,0</t>
  </si>
  <si>
    <t>ВIД 04.02.15 №30</t>
  </si>
  <si>
    <t>ВIД 19.05.15 №9-М ТОВ "ДИТЯЧI ТА СПОРТИВНI МАЙДАНЧИКИ"</t>
  </si>
  <si>
    <t>153279</t>
  </si>
  <si>
    <t>ПРОСПЕКТ СВОБОДИ,15/1</t>
  </si>
  <si>
    <t>48,0</t>
  </si>
  <si>
    <t>ВIД 04.02.15 №32</t>
  </si>
  <si>
    <t>ВIД 19.05.15 №11-М ТОВ "ДИТЯЧI ТА СПОРТИВНI МАЙДАНЧИКИ"</t>
  </si>
  <si>
    <t>100102</t>
  </si>
  <si>
    <t>Капiтальний ремонт житлового фонду мiсцевих органiв влади</t>
  </si>
  <si>
    <t>10000,0</t>
  </si>
  <si>
    <t>150351</t>
  </si>
  <si>
    <t>ЗАМIНА 3-Х ЛIФТIВ У ЖИТЛОВОМУ БУДИНКУ НА ПРОСПЕКТI СВОБОДИ, 2-В (2 ПАСАЖИРСЬКИХ ТА 1 ВАНТАЖНИЙ)</t>
  </si>
  <si>
    <t>1400,0</t>
  </si>
  <si>
    <t>ВИСНОВКИ ЕКСПЕРТНО-ДIАГНОСТИЧНОГО ЦЕНТРУ ВIД 13.12.11</t>
  </si>
  <si>
    <t>153330</t>
  </si>
  <si>
    <t>КАПIТАЛЬНИЙ РЕМОНТ СХОДОВИХ КЛIТИН У ЖИТЛОВОМУ БУДИНКУ НА УЗВОЗI АНДРIЇВСЬКОМУ, 2-Г</t>
  </si>
  <si>
    <t>100,0</t>
  </si>
  <si>
    <t>ВIД 05.02.15 №40</t>
  </si>
  <si>
    <t>150837</t>
  </si>
  <si>
    <t>КАПIТАЛЬНИЙ РЕМОНТ ФАСАДУ ТА 4 БАЛКОНIВ ЖИТЛОВОГО БУДИНКУ НА ВУЛ.ВОЛОСЬКIЙ, 44</t>
  </si>
  <si>
    <t>132,0</t>
  </si>
  <si>
    <t>КАПIТАЛЬНИЙ РЕМОНТ ВНУТРIШНЬОБУДИНКОВИХ МЕРЕЖ У ЖИТЛОВИХ БУДИНКАХ (6 об'єктiв)</t>
  </si>
  <si>
    <t>712,2</t>
  </si>
  <si>
    <t>153327</t>
  </si>
  <si>
    <t>10015</t>
  </si>
  <si>
    <t>ВУЛ ВАСИЛЯ ПОРИКА,12</t>
  </si>
  <si>
    <t>ВIД 05.02.15№41</t>
  </si>
  <si>
    <t>153325</t>
  </si>
  <si>
    <t>ВУЛ.ВАСИЛЯ ПОРИКА, 15</t>
  </si>
  <si>
    <t>142,2</t>
  </si>
  <si>
    <t>ВIД 05.02.15 №43</t>
  </si>
  <si>
    <t>153329</t>
  </si>
  <si>
    <t>ВУЛ.МЕЖИГIРСЬКА,56</t>
  </si>
  <si>
    <t>ВIД 05.02.15 №45</t>
  </si>
  <si>
    <t>153326</t>
  </si>
  <si>
    <t>ПРОСПЕКТ Г.ГОНГАДЗЕ,12</t>
  </si>
  <si>
    <t>ВIД 05.02.15 №44</t>
  </si>
  <si>
    <t>153328</t>
  </si>
  <si>
    <t>ПРОСПЕКТ Г.ГОНГАДЗЕ,20-Б</t>
  </si>
  <si>
    <t>176,0</t>
  </si>
  <si>
    <t>ВIД 05.02.15 №42</t>
  </si>
  <si>
    <t>153324</t>
  </si>
  <si>
    <t>174,0</t>
  </si>
  <si>
    <t>ВIД 05.02.15 №46</t>
  </si>
  <si>
    <t>КАПIТАЛЬНИЙ РЕМОНТ ЕЛЕКТРОЩИТОВИХ/ЕЛЕКТРОМЕРЕЖ У ЖИТЛОВИХ БУДИНКАХ (4 об'єкти)</t>
  </si>
  <si>
    <t>183,4</t>
  </si>
  <si>
    <t>153309</t>
  </si>
  <si>
    <t>10016</t>
  </si>
  <si>
    <t>ВУЛ МАРШАЛА ГРЕЧКА,18-Д</t>
  </si>
  <si>
    <t>80,0</t>
  </si>
  <si>
    <t>ВIД 06.02.15 №50</t>
  </si>
  <si>
    <t>153308</t>
  </si>
  <si>
    <t>ВУЛ.СИРЕЦЬКА,30/1</t>
  </si>
  <si>
    <t>13,4</t>
  </si>
  <si>
    <t>ВIД 06.02.15 №49</t>
  </si>
  <si>
    <t>153306</t>
  </si>
  <si>
    <t>ПРОСПЕКТ Г.ГОНГАДЗЕ,14</t>
  </si>
  <si>
    <t>50,0</t>
  </si>
  <si>
    <t>ВIД 06.02.15 №47</t>
  </si>
  <si>
    <t>153307</t>
  </si>
  <si>
    <t>ПРОСПЕКТ ПРАВДИ,3</t>
  </si>
  <si>
    <t>ВIД 06.02.15 №48</t>
  </si>
  <si>
    <t>КАПIТАЛЬНИЙ РЕМОНТ ПОКРIВЛI У ЖИТЛОВИХ БУДИНКАХ (24 об'єктiв)</t>
  </si>
  <si>
    <t>5208,3</t>
  </si>
  <si>
    <t>153289</t>
  </si>
  <si>
    <t>10017</t>
  </si>
  <si>
    <t>ВУЛ.ЇЖАКЕВИЧА,4</t>
  </si>
  <si>
    <t>245,3</t>
  </si>
  <si>
    <t>ВIД 03.02.15 №15</t>
  </si>
  <si>
    <t>153299</t>
  </si>
  <si>
    <t>ВУЛ.БОРИСОГЛIБСЬКА,17/1-А</t>
  </si>
  <si>
    <t>250,2</t>
  </si>
  <si>
    <t>ВIД 03.02.15 №6</t>
  </si>
  <si>
    <t>153294</t>
  </si>
  <si>
    <t>ВУЛ.ВИШГОРОДСЬКА,31</t>
  </si>
  <si>
    <t>252,5</t>
  </si>
  <si>
    <t>ВIД 03.02.15 №8</t>
  </si>
  <si>
    <t>153295</t>
  </si>
  <si>
    <t>ВУЛ.ВИШГОРОДСЬКА,33</t>
  </si>
  <si>
    <t>447,0</t>
  </si>
  <si>
    <t>ВIД 03.02.15 №7</t>
  </si>
  <si>
    <t>153284</t>
  </si>
  <si>
    <t>ВУЛ.ЗАХАРIВСЬКА,3</t>
  </si>
  <si>
    <t>110,0</t>
  </si>
  <si>
    <t>ВIД 23.12.14 №2</t>
  </si>
  <si>
    <t>153303</t>
  </si>
  <si>
    <t>ВУЛ.КОПИЛIВСЬКА, 21</t>
  </si>
  <si>
    <t>184,0</t>
  </si>
  <si>
    <t>ВIД 03.02.15 №1</t>
  </si>
  <si>
    <t>153297</t>
  </si>
  <si>
    <t>ВУЛ.МАРШАЛА ГРЕЧКА,18</t>
  </si>
  <si>
    <t>349,0</t>
  </si>
  <si>
    <t>ВIД 03.02.15 №17</t>
  </si>
  <si>
    <t>ВIД 31.03.15 №4-КР ТОВ"БУДIМПЕРIЯ"</t>
  </si>
  <si>
    <t>153301</t>
  </si>
  <si>
    <t>ВУЛ.МЕЖИГIРСЬКА,22</t>
  </si>
  <si>
    <t>260,5</t>
  </si>
  <si>
    <t>ВIД 03.02.15 №11</t>
  </si>
  <si>
    <t>ВIД 28.05.15 №30-КР ТОВ"БУДIМПЕРIЯ"</t>
  </si>
  <si>
    <t>153300</t>
  </si>
  <si>
    <t>ВУЛ.МЕЖИГIРСЬКА,30-Б</t>
  </si>
  <si>
    <t>138,6</t>
  </si>
  <si>
    <t>ВIД 03.02.15 №10</t>
  </si>
  <si>
    <t>153305</t>
  </si>
  <si>
    <t>ВУЛ.МЕЖОВА, 21-А</t>
  </si>
  <si>
    <t>90,3</t>
  </si>
  <si>
    <t>ВIД 03.02.15 №9</t>
  </si>
  <si>
    <t>ВIД 28.05.15 №32-КР ТОВ"БУДIМПЕРIЯ"</t>
  </si>
  <si>
    <t>153285</t>
  </si>
  <si>
    <t>ВУЛ.НИЖНIЙ ВАЛ,19/21-Д</t>
  </si>
  <si>
    <t>107,5</t>
  </si>
  <si>
    <t>ВIД23.12.14 №4</t>
  </si>
  <si>
    <t>153283</t>
  </si>
  <si>
    <t>ВУЛ.НОВОМОСТИЦЬКА, 2-Б</t>
  </si>
  <si>
    <t>120,6</t>
  </si>
  <si>
    <t>153298</t>
  </si>
  <si>
    <t>ВУЛ.ОБОЛОНСЬКА,7-А</t>
  </si>
  <si>
    <t>168,2</t>
  </si>
  <si>
    <t>ВIД 03.02.15 №20</t>
  </si>
  <si>
    <t>153302</t>
  </si>
  <si>
    <t>ВУЛ.ПЕТРОПАВЛIВСЬКА,48/1</t>
  </si>
  <si>
    <t>ВIД 03.02.15 №12</t>
  </si>
  <si>
    <t>153296</t>
  </si>
  <si>
    <t>ВУЛ.ПОЛКОВА,72</t>
  </si>
  <si>
    <t>210,7</t>
  </si>
  <si>
    <t>ВIД 03.02.15 №18</t>
  </si>
  <si>
    <t>ВIД 31.03.15 №3-КР ТОВ "БУДIМПЕРIЯ"</t>
  </si>
  <si>
    <t>153292</t>
  </si>
  <si>
    <t>338,8</t>
  </si>
  <si>
    <t>ВIД 03.02.15 №16</t>
  </si>
  <si>
    <t>153304</t>
  </si>
  <si>
    <t>ВУЛ.ФРУНЗЕ, 115/3</t>
  </si>
  <si>
    <t>68,5</t>
  </si>
  <si>
    <t>ВIД 03.02.15 №2</t>
  </si>
  <si>
    <t>ВIД 21.05.15 №31-КР ТОВ "БУДIМПЕРIЯ"</t>
  </si>
  <si>
    <t>153282</t>
  </si>
  <si>
    <t>ВУЛ.ЯРОСЛАВСЬКА, 32/33</t>
  </si>
  <si>
    <t>297,2</t>
  </si>
  <si>
    <t>ВIД 23.12.14 №1</t>
  </si>
  <si>
    <t>153291</t>
  </si>
  <si>
    <t>ПРОСПЕКТ ПРАВДИ,8</t>
  </si>
  <si>
    <t>461,6</t>
  </si>
  <si>
    <t>ВIД 03.02.15 №13</t>
  </si>
  <si>
    <t>153288</t>
  </si>
  <si>
    <t>ПРОСПЕКТ ПРАВДИ,80-В</t>
  </si>
  <si>
    <t>376,8</t>
  </si>
  <si>
    <t>ВIД 03.02.15 №5</t>
  </si>
  <si>
    <t>153286</t>
  </si>
  <si>
    <t>ПРОСПЕКТ ПРАВДИ,90</t>
  </si>
  <si>
    <t>178,0</t>
  </si>
  <si>
    <t>ВIД 03.02.15 №3</t>
  </si>
  <si>
    <t>153287</t>
  </si>
  <si>
    <t>ПРОСПЕКТ ПРАВДИ,96-А</t>
  </si>
  <si>
    <t>109,0</t>
  </si>
  <si>
    <t>ВIД 03.02.15 №4</t>
  </si>
  <si>
    <t>ВIД 26.05.15 №-20-КР ТОВ "КБК ПЛЮС"</t>
  </si>
  <si>
    <t>153290</t>
  </si>
  <si>
    <t>ПРОСПЕКТ СВОБОДИ,16</t>
  </si>
  <si>
    <t>244,0</t>
  </si>
  <si>
    <t>ВIД 03.02.15 №14</t>
  </si>
  <si>
    <t>ВIД 26.05.15 №21-КР ТОВ "КБК ПЛЮС"</t>
  </si>
  <si>
    <t>153293</t>
  </si>
  <si>
    <t>ПРОСПЕКТ СВОБОДИ,30</t>
  </si>
  <si>
    <t>120,0</t>
  </si>
  <si>
    <t>ВIД 03.02.15 №19</t>
  </si>
  <si>
    <t>ВIД 26.05.15 №23-КР ТОВ "КБК ПЛЮС"</t>
  </si>
  <si>
    <t>УТЕПЛЕННЯ ФАСАДIВ ЖИТЛОВИХ БУДИНКIВ (5 об'єктiв)</t>
  </si>
  <si>
    <t>431,4</t>
  </si>
  <si>
    <t>153331</t>
  </si>
  <si>
    <t>10018</t>
  </si>
  <si>
    <t>ВУЛ. ВАСИЛЯ ПОРИКА,14-А</t>
  </si>
  <si>
    <t>ВIД 05.02.15 №35</t>
  </si>
  <si>
    <t>153332</t>
  </si>
  <si>
    <t>150,0</t>
  </si>
  <si>
    <t>ВIД 05.02.15 №36</t>
  </si>
  <si>
    <t>153335</t>
  </si>
  <si>
    <t>ВУЛ.МАРШАЛА ГРЕЧКА,12-Г</t>
  </si>
  <si>
    <t>35,8</t>
  </si>
  <si>
    <t>ВIД 05.02.15 №37</t>
  </si>
  <si>
    <t>ВIД 29.04.15 №150138-Р</t>
  </si>
  <si>
    <t>ВIД 31.03.15 №7-КР ТОВ "БУДIМПЕРIЯ"</t>
  </si>
  <si>
    <t>153333</t>
  </si>
  <si>
    <t>ВУЛ.МАРШАЛА ГРЕЧКА,18-Г</t>
  </si>
  <si>
    <t>ВIД 05.02.15 №38</t>
  </si>
  <si>
    <t>ВIД 21.05.15 №5-КР ТОВ "БУДIМПЕРIЯ"</t>
  </si>
  <si>
    <t>153334</t>
  </si>
  <si>
    <t>ВУЛ.МАРШАЛА ГРЕЧКА,20-Г</t>
  </si>
  <si>
    <t>ВIД 05.02.15 №39</t>
  </si>
  <si>
    <t>ВIД 29.04.15 №150139-Р</t>
  </si>
  <si>
    <t>ВIД 31.03.15 №6-КР ТОВ "БУДIМПЕРIЯ"</t>
  </si>
  <si>
    <t>ЗАМIНА ПЕРЕГОРОДОК ТА РЕМОНТ ПIДЛОГИ У ЖИТЛОВИХ БУДИНКАХ (2 об'єкти)</t>
  </si>
  <si>
    <t>170,8</t>
  </si>
  <si>
    <t>153281</t>
  </si>
  <si>
    <t>10083</t>
  </si>
  <si>
    <t>ВУЛ.ФРУНЗЕ, 110</t>
  </si>
  <si>
    <t>23.12.14 №6</t>
  </si>
  <si>
    <t>ВIД 24.03.15 №2-КР ТОВ "УКРМЕД ВА"</t>
  </si>
  <si>
    <t>153280</t>
  </si>
  <si>
    <t>ВУЛ.ФРУНЗЕ, 116</t>
  </si>
  <si>
    <t>130,8</t>
  </si>
  <si>
    <t>23.12.14 №5</t>
  </si>
  <si>
    <t>ВIД 24.03.15 №1-КР ТОВ "УКРМЕД ВА"</t>
  </si>
  <si>
    <t>КАПIТАЛЬНИЙ РЕМОНТ БАЛКОНIВ У ЖИТЛОВИХ БУДИНКАХ (14 об'єктiв)</t>
  </si>
  <si>
    <t>1661,9</t>
  </si>
  <si>
    <t>153312</t>
  </si>
  <si>
    <t>10084</t>
  </si>
  <si>
    <t>ВУЛ.IЛЛIНСЬКА,10</t>
  </si>
  <si>
    <t>23.12.14 №9</t>
  </si>
  <si>
    <t>ВIД 28.03.15 №40-КР ТОВ "БУДIМПЕРIЯ"</t>
  </si>
  <si>
    <t>153313</t>
  </si>
  <si>
    <t>ВУЛ.ВЕРХНIЙ ВАЛ,40-Б</t>
  </si>
  <si>
    <t>23.12.14 №11</t>
  </si>
  <si>
    <t>ВIД 28.05.15 №41-КР ТОВ "БУДIМПЕРIЯ"</t>
  </si>
  <si>
    <t>153314</t>
  </si>
  <si>
    <t>ВУЛ.ВЕРХНIЙ ВАЛ,44</t>
  </si>
  <si>
    <t>180,0</t>
  </si>
  <si>
    <t>23.12.14 №12</t>
  </si>
  <si>
    <t>ВIД 26.05.15 №45-КР ТОВ "КБК ПЛЮС"</t>
  </si>
  <si>
    <t>153311</t>
  </si>
  <si>
    <t>ВУЛ.КОСТЯНТИНIВСЬКА,54</t>
  </si>
  <si>
    <t>160,0</t>
  </si>
  <si>
    <t>23.12.14 №8</t>
  </si>
  <si>
    <t>ВIД 28.05.15 №39-КР ТОВ "БУДIМПЕРIЯ"</t>
  </si>
  <si>
    <t>153315</t>
  </si>
  <si>
    <t>ВУЛ.МЕЖИГIРСЬКА,19-А</t>
  </si>
  <si>
    <t>23.12.14 №13</t>
  </si>
  <si>
    <t>ВIД 28.05.15 №42-КР ТОВ "БУДIМПЕРIЯ"</t>
  </si>
  <si>
    <t>153323</t>
  </si>
  <si>
    <t>ВУЛ.ПЕТРОПАВЛIВСЬКА,48-А</t>
  </si>
  <si>
    <t>23.12.14 №21</t>
  </si>
  <si>
    <t>ВIД 26.05.15 №52-КР ТОВ "КБК ПЛЮС"</t>
  </si>
  <si>
    <t>153321</t>
  </si>
  <si>
    <t>23.12.14 №19</t>
  </si>
  <si>
    <t>ВIД 26.05.15 №50-КР ТОВ "КБК ПЛЮС"</t>
  </si>
  <si>
    <t>153322</t>
  </si>
  <si>
    <t>ВУЛ.ФРУНЗЕ,123</t>
  </si>
  <si>
    <t>23.12.14 №20</t>
  </si>
  <si>
    <t>ВIД 26.05.15 №51-КР ТОВ "КБК ПЛЮС"</t>
  </si>
  <si>
    <t>153320</t>
  </si>
  <si>
    <t>ВУЛ.ХОРИВА,31-Б</t>
  </si>
  <si>
    <t>23.12.14 №18</t>
  </si>
  <si>
    <t>ВIД 26.05.15 №49-КР ТОВ "КБК ПЛЮС"</t>
  </si>
  <si>
    <t>153316</t>
  </si>
  <si>
    <t>ВУЛ.ЩЕКАВИЦЬКА,37</t>
  </si>
  <si>
    <t>220,0</t>
  </si>
  <si>
    <t>23.12.14 №14</t>
  </si>
  <si>
    <t>ВIД 28.05.15 №43-КР ТОВ "БУДIМПЕРIЯ"</t>
  </si>
  <si>
    <t>153318</t>
  </si>
  <si>
    <t>ВУЛ.ЮРКIВСЬКА,36/10</t>
  </si>
  <si>
    <t>261,9</t>
  </si>
  <si>
    <t>23.12.14 №16</t>
  </si>
  <si>
    <t>ВIД 26.05.15 №47-КР ТОВ "КБК ПЛЮС"</t>
  </si>
  <si>
    <t>153317</t>
  </si>
  <si>
    <t>ВУЛ.ЮРКIВСЬКА,42</t>
  </si>
  <si>
    <t>23.12.14 №15</t>
  </si>
  <si>
    <t>ВIД 26.05.15 №46-КР ТОВ "КБК ПЛЮС"</t>
  </si>
  <si>
    <t>153310</t>
  </si>
  <si>
    <t>ВУЛ.ЯРОСЛАВСЬКА,10</t>
  </si>
  <si>
    <t>23.12.14 №7</t>
  </si>
  <si>
    <t>ВIД 28.05.15 №38-КР ТОВ "БУДIМПЕРIЯ"</t>
  </si>
  <si>
    <t>153319</t>
  </si>
  <si>
    <t>ВУЛ.ЯРОСЛАВСЬКА,39-А</t>
  </si>
  <si>
    <t>140,0</t>
  </si>
  <si>
    <t>23.12.14 №17</t>
  </si>
  <si>
    <t>ВIД 26.05.15 №48-КР ТОВ "КБК ПЛЮС"</t>
  </si>
  <si>
    <t>ОХОРОНА ЗДОРОВ'Я</t>
  </si>
  <si>
    <t>798,0</t>
  </si>
  <si>
    <t>080000</t>
  </si>
  <si>
    <t>Охорона здоров'я</t>
  </si>
  <si>
    <t>500,0</t>
  </si>
  <si>
    <t>080800</t>
  </si>
  <si>
    <t>Центри первинної медичної (медико-санiтарної) допомоги</t>
  </si>
  <si>
    <t>150383</t>
  </si>
  <si>
    <t>ЗАМIНА ВIКОН В БУДIВЛI ЦЕНТРУ ПЕРВИННОЇ МЕДИКО-САНIТАРНОЇ ДОПОМОГИ ПОДIЛЬСЬКОГО РАЙОНУ №1 НА ВУЛ.ФРУНЗЕ, 107</t>
  </si>
  <si>
    <t>05.2015
06.2015</t>
  </si>
  <si>
    <t>69,0</t>
  </si>
  <si>
    <t>ВIД 04.12.2014 №Б/Н</t>
  </si>
  <si>
    <t>ВIД 23.03.2015</t>
  </si>
  <si>
    <t>№150060 ВIД 17.04.2015</t>
  </si>
  <si>
    <t>№ М-04/2015 ВIД 27.04.2015</t>
  </si>
  <si>
    <t>150361</t>
  </si>
  <si>
    <t>КАПIТАЛЬНИЙ РЕМОНТ АВАРIЙНИХ МЕРЕЖ ТЕПЛО-ВОДОПОСТАЧАННЯ ТА ВОДОВIДВЕДЕННЯ В ЦЕНТРI ПЕРВИННОЇ МЕДИКО-САНIТАРНОЇ ДОПОМОГИ ПОДIЛЬСЬКОГО РАЙОНУ №2 НА ПРОСПЕКТI СВОБОДИ, 22</t>
  </si>
  <si>
    <t>07.2015
08.2015</t>
  </si>
  <si>
    <t>431,0</t>
  </si>
  <si>
    <t>ВIД 15.04.2015</t>
  </si>
  <si>
    <t>№ 05-0305-15 ВIД 06.05.2015</t>
  </si>
  <si>
    <t>№ 02/04 ВIД 06.05.2015</t>
  </si>
  <si>
    <t>090000</t>
  </si>
  <si>
    <t>Соцiальний захист та соцiальне забезпечення</t>
  </si>
  <si>
    <t>298,0</t>
  </si>
  <si>
    <t>091101</t>
  </si>
  <si>
    <t>Утримання центрiв соцiальних служб для сiм'ї, дiтей та молодi</t>
  </si>
  <si>
    <t>25,0</t>
  </si>
  <si>
    <t>150423</t>
  </si>
  <si>
    <t>ЗАМIНА ВIКОН В ЦЕНТРI СОЦIАЛЬНИХ СЛУЖБ ДЛЯ СIМ'Ї, ДIТЕЙ ТА МОЛОДI ПОДIЛЬСЬКОГО РАЙОНУ НА ВУЛ.МОСТИЦЬКIЙ, 20</t>
  </si>
  <si>
    <t>05.2015
05.2015</t>
  </si>
  <si>
    <t>091105</t>
  </si>
  <si>
    <t>Утримання клубiв пiдлiткiв за мiсцем проживання</t>
  </si>
  <si>
    <t>150536</t>
  </si>
  <si>
    <t>ЗАМIНА ВIКОН В ПОДIЛЬСЬКОМУ РАЙОННОМУ ЦЕНТРI КЛУБIВ ЗА МIСЦЕМ ПРОЖИВАННЯ "ПОДIЛ" (КЛУБI "ЮНIСТЬ") НА ПРОВ.КВIТНЕВОМУ, 4</t>
  </si>
  <si>
    <t>№2-1-1 ВIД 10.11.2014</t>
  </si>
  <si>
    <t>091204</t>
  </si>
  <si>
    <t>Територiальнi центри соцiального обслуговування (надання соцiальних послуг)</t>
  </si>
  <si>
    <t>150538</t>
  </si>
  <si>
    <t>КАПIТАЛЬНИЙ РЕМОНТ ПРИМIЩЕННЯ ТЕРИТОРIАЛЬНОГО ЦЕНТРУ СОЦIАЛЬНОГО ОБСЛУГОВУВАННЯ ПОДIЛЬСЬКОГО РАЙОНУ МIСТА КИЄВА ПО ВУЛ.БРАТСЬКIЙ, 15/9</t>
  </si>
  <si>
    <t>04.2015
07.2015</t>
  </si>
  <si>
    <t>ВIД 10.10.2014</t>
  </si>
  <si>
    <t>ВIД 31.03.2015 № 150033</t>
  </si>
  <si>
    <t>ВIД 15.04.2015 №5</t>
  </si>
  <si>
    <t>091214</t>
  </si>
  <si>
    <t>Iншi установи та заклади</t>
  </si>
  <si>
    <t>98,0</t>
  </si>
  <si>
    <t>154240</t>
  </si>
  <si>
    <t>КАПIТАЛЬНИЙ РЕМОНТ ПРИМIЩЕНЬ ВIДДIЛЕННЯ СОЦIАЛЬНО-МЕДИЧНОЇ РЕАБIЛIТАЦIЇ ДIТЕЙ З ДЦП, РОЗУМОВО ВIДСТАЛИХ ДIТЕЙ ТА ДIТЕЙ З УРАЖЕННЯМ ЦНС, ПОРУШЕННЯМ ПСИХIКИ ТЕРИТОРIАЛЬНОГО ЦЕНТРУ СОЦIАЛЬНОГО ОБСЛУГОВУВАННЯ ПОДIЛЬСЬКОГО РАЙОНУ МIСТА КИЄВА, ПРОСП. СВОБОДИ,</t>
  </si>
  <si>
    <t>05.2015
07.2015</t>
  </si>
  <si>
    <t>ОСВIТА</t>
  </si>
  <si>
    <t>5000,0</t>
  </si>
  <si>
    <t>070000</t>
  </si>
  <si>
    <t>Освiта</t>
  </si>
  <si>
    <t>070101</t>
  </si>
  <si>
    <t>Дошкiльнi заклади освiти</t>
  </si>
  <si>
    <t>2877,0</t>
  </si>
  <si>
    <t>150332</t>
  </si>
  <si>
    <t>КАПIТАЛЬНИЙ РЕМОНТ ХАРЧОБЛОКУ В ДОШКIЛЬНОМУ НАВЧАЛЬНОМУ ЗАКЛАДI №163 НА ВУЛ.КОПИЛIВСЬКIЙ, 55</t>
  </si>
  <si>
    <t>125,0</t>
  </si>
  <si>
    <t>№ 109 ВIД 21.01.2015Р.</t>
  </si>
  <si>
    <t>№433/21 ВIД 05.05.2015Р. ТОВ "ОБ'ЄДНАННЯ ЛIНIЯ"</t>
  </si>
  <si>
    <t>150333</t>
  </si>
  <si>
    <t>КАПIТАЛЬНИЙ РЕМОНТ IГРОВИХ МАЙДАНЧИКIВ ТА ТIНЬОВИХ НАВIСIВ В ДОШКIЛЬНОМУ НАВЧАЛЬНОМУ ЗАКЛАДI №56 НА ПРОВ.МЕЖОВОМУ, 7-А</t>
  </si>
  <si>
    <t>05.2015
08.2015</t>
  </si>
  <si>
    <t>200,0</t>
  </si>
  <si>
    <t>№ 1 ВIД 21.01.2015Р.</t>
  </si>
  <si>
    <t>№327 ВIД 20.05.2015Р.</t>
  </si>
  <si>
    <t>№ 0177-2539-15/УЕБ ВIД 22.05.2015 Р.</t>
  </si>
  <si>
    <t>150335</t>
  </si>
  <si>
    <t>КАПIТАЛЬНИЙ РЕМОНТ КАНАЛIЗАЦIЙНИХ МЕРЕЖ В ДОШКIЛЬНОМУ НАВЧАЛЬНОМУ ЗАКЛАДI №188 НА ВУЛ.М.ГРЕЧКА, 6-А</t>
  </si>
  <si>
    <t>47,0</t>
  </si>
  <si>
    <t>№ 145 ВIД 21.01.2015Р.</t>
  </si>
  <si>
    <t>№433/20 ВIД 05.05.2015Р. ТОВ "ОБ'ЄДНАННЯ ЛIНIЯ"</t>
  </si>
  <si>
    <t>150336</t>
  </si>
  <si>
    <t>КАПIТАЛЬНИЙ РЕМОНТ ЕЛЕКТРОЩИТОВИХ В ДОШКIЛЬНОМУ НАВЧАЛЬНОМУ ЗАКЛАДI №104 НА ВУЛ.ПОЛКОВIЙ, 58</t>
  </si>
  <si>
    <t>06.2015
07.2015</t>
  </si>
  <si>
    <t>№ 155 ВIД 21.01.2015Р.</t>
  </si>
  <si>
    <t>№433/19 ВIД 05.05.2015Р. ТОВ "ОБ'ЄДНАННЯ ЛIНIЯ"</t>
  </si>
  <si>
    <t>ЗАМIНА ВIКОН У ДОШКIЛЬНИХ НАВЧАЛЬНИХ ЗАКЛАДАХ (4 об'єкти)</t>
  </si>
  <si>
    <t>550,0</t>
  </si>
  <si>
    <t>153337</t>
  </si>
  <si>
    <t>10027</t>
  </si>
  <si>
    <t>ДОШКIЛЬНИЙ НАВЧАЛЬНИЙ ЗАКЛАД № 518 ПО ВУЛ. СВIТЛИЦЬКОГО, 24-Б</t>
  </si>
  <si>
    <t>03.2015
05.2015</t>
  </si>
  <si>
    <t>№ 1/1 ВIД 21.01.2015Р.</t>
  </si>
  <si>
    <t>№300 ВIД 20.04.2015Р.</t>
  </si>
  <si>
    <t>№150065Р ВIД 03.04.15</t>
  </si>
  <si>
    <t>№433/09 ВIД 20.04.2015Р. ТОВ "АТЛАНТА"</t>
  </si>
  <si>
    <t>153336</t>
  </si>
  <si>
    <t>ДОШКIЛЬНИЙ НАВЧАЛЬНИЙ ЗАКЛАД № 56 ПО ПРОВ. МЕЖОВОМУ, 7-А</t>
  </si>
  <si>
    <t>№ 57 ВIД 21.01.2015Р.</t>
  </si>
  <si>
    <t>№301 ВIД 20.04.2015Р.</t>
  </si>
  <si>
    <t>№150063Р ВIД 03.04.15</t>
  </si>
  <si>
    <t>№433/10 ВIД 20.04.2015Р. ТОВ "АТЛАНТА"</t>
  </si>
  <si>
    <t>153339</t>
  </si>
  <si>
    <t>ДОШКIЛЬНИЙ НАВЧАЛЬНИЙ ЗАКЛАД № 777 НА ПРОСПЕКТI СВОБОДИ, 2-Б</t>
  </si>
  <si>
    <t>№ 87 ВIД 21.01.2015Р.</t>
  </si>
  <si>
    <t>№302 ВIД 20.04.2015Р.</t>
  </si>
  <si>
    <t>№150064Р
ВIД 03.04.15</t>
  </si>
  <si>
    <t>№433/12 ВIД 20.04.2015Р. ТОВ "АТЛАНТА"</t>
  </si>
  <si>
    <t>153338</t>
  </si>
  <si>
    <t>ДОШКIЛЬНИЙ НАВЧАЛЬНИЙ ЗАКЛАД №775 ПО ВУЛ. Н. УЖВIЙ,4-Б</t>
  </si>
  <si>
    <t>03.2015
06.2015</t>
  </si>
  <si>
    <t>№ 88 ВIД 21.01.2015Р.</t>
  </si>
  <si>
    <t>№303 ВIД 20.04.2015Р.</t>
  </si>
  <si>
    <t>№150062Р ВIД 03.04.15</t>
  </si>
  <si>
    <t>№433/11 ВIД 20.04.2015 Р .ТОВ "АТЛАНТА"</t>
  </si>
  <si>
    <t>КАПIТАЛЬНИЙ РЕМОНТ ВНУТРIШНIХ СИСТЕМ ЦО, ГВП, ХВП ТА КАНАЛIЗАЦIЇ В ДОШКIЛЬНИХ НАВЧАЛЬНИХ ЗАКЛАДАХ (4 об'єкти)</t>
  </si>
  <si>
    <t>153366</t>
  </si>
  <si>
    <t>10029</t>
  </si>
  <si>
    <t>ДОШКIЛЬНИЙ НАВЧАЛЬНИЙ ЗАКЛАД № 104 ПО ВУЛ. ПОЛКОВIЙ, 58</t>
  </si>
  <si>
    <t>№ 110 ВIД 21.01.2015Р.</t>
  </si>
  <si>
    <t>№433/22 ВIД 12.05.2015 Р .ТОВ "БУДIМПЕРIЯ"</t>
  </si>
  <si>
    <t>153367</t>
  </si>
  <si>
    <t>ДОШКIЛЬНИЙ НАВЧАЛЬНИЙ ЗАКЛАД № 151 ПО ВУЛ. ГРЕЧКА, 10-Б</t>
  </si>
  <si>
    <t>№ 123 ВIД 21.01.2015Р.</t>
  </si>
  <si>
    <t>№433/23 ВIД 05.05.2015Р. ТОВ "ОБ'ЄДНАННЯ ЛIНIЯ"</t>
  </si>
  <si>
    <t>153365</t>
  </si>
  <si>
    <t>ДОШКIЛЬНИЙ НАВЧАЛЬНИЙ ЗАКЛАД № 16 ПО ВУЛ. АНДРIЇВСЬКИЙ УЗВIЗ,4</t>
  </si>
  <si>
    <t>№ 1/3 ВIД 21.01.2015Р.</t>
  </si>
  <si>
    <t>№433/24 ВIД 05.05.2015Р. ТОВ "ОБ'ЄДНАННЯ ЛIНIЯ"</t>
  </si>
  <si>
    <t>153368</t>
  </si>
  <si>
    <t>ДОШКIЛЬНИЙ НАВЧАЛЬНИЙ ЗАКЛАД № 188 ПО ВУЛ. ГРЕЧКА, 6-А</t>
  </si>
  <si>
    <t>№ 134 ВIД 21.01.2015Р.</t>
  </si>
  <si>
    <t>КАПIТАЛЬНИЙ РЕМОНТ ДАХIВ У ДОШКIЛЬНИХ НАВЧАЛЬНИХ ЗАКЛАДАХ (8 об'єктiв)</t>
  </si>
  <si>
    <t>445,0</t>
  </si>
  <si>
    <t>153360</t>
  </si>
  <si>
    <t>10031</t>
  </si>
  <si>
    <t>ДОШКIЛЬНИЙ НАВЧАЛЬНИЙ ЗАКЛАД № 775 ПО ВУЛ.НАТАЛIЇ УЖВIЙ, 4-Б</t>
  </si>
  <si>
    <t>04.2015
05.2015</t>
  </si>
  <si>
    <t>90,0</t>
  </si>
  <si>
    <t>№ 34 ВIД 21.01.2015Р.</t>
  </si>
  <si>
    <t>№321 ВIД 12.04.2015Р.</t>
  </si>
  <si>
    <t>№0157-2539-15/УЕБ
14.05.15</t>
  </si>
  <si>
    <t>№118 ВIД 14.05.2015Р. ТОВ "ОБ'ЄДНАННЯ ЛIНIЯ"</t>
  </si>
  <si>
    <t>153356</t>
  </si>
  <si>
    <t>ДОШКIЛЬНИЙ НАВЧАЛЬНИЙ ЗАКЛАД № 120 ПО ВУЛ. КОСТЯНТИНIВСЬКIЙ,13-А</t>
  </si>
  <si>
    <t>04.2015
04.2015</t>
  </si>
  <si>
    <t>№ 3 ВIД 21.01.2015Р.</t>
  </si>
  <si>
    <t>153357</t>
  </si>
  <si>
    <t>ДОШКIЛЬНИЙ НАВЧАЛЬНИЙ ЗАКЛАД № 188 ПО ВУЛ. ГРЕЧКА,6-А</t>
  </si>
  <si>
    <t>75,0</t>
  </si>
  <si>
    <t>№ 4 ВIД 21.01.2015Р.</t>
  </si>
  <si>
    <t>153355</t>
  </si>
  <si>
    <t>ДОШКIЛЬНИЙ НАВЧАЛЬНИЙ ЗАКЛАД № 45 ПО ВУЛ. МЕЖОВIЙ,17</t>
  </si>
  <si>
    <t>153358</t>
  </si>
  <si>
    <t>ДОШКIЛЬНИЙ НАВЧАЛЬНИЙ ЗАКЛАД № 563 НА ПРОСПЕКТI СВОБОДИ,44</t>
  </si>
  <si>
    <t>№ 12 ВIД 21.01.2015Р.</t>
  </si>
  <si>
    <t>№322 ВIД 12.04.2015Р.</t>
  </si>
  <si>
    <t>№0155-2539-15/УЕБ
14.05.15</t>
  </si>
  <si>
    <t>№120 ВIД 14.05.2015Р. ТОВ "ОБ'ЄДНАННЯ ЛIНIЯ"</t>
  </si>
  <si>
    <t>153359</t>
  </si>
  <si>
    <t>ДОШКIЛЬНИЙ НАВЧАЛЬНИЙ ЗАКЛАД № 626 НА ПРОСПЕКТI ПРАВДИ,108-А</t>
  </si>
  <si>
    <t>№ 22 ВIД 21.01.2015Р.</t>
  </si>
  <si>
    <t>№323 ВIД 12.04.2015Р.</t>
  </si>
  <si>
    <t>№056-2539-15/УЕБ
14.05.15</t>
  </si>
  <si>
    <t>№119 ВIД 14.05.2015Р. ТОВ "ОБ'ЄДНАННЯ ЛIНIЯ"</t>
  </si>
  <si>
    <t>153361</t>
  </si>
  <si>
    <t>ДОШКIЛЬНИЙ НАВЧАЛЬНИЙ ЗАКЛАД № 777 НА ПРОСПЕКТI СВОБОДИ,2-Б</t>
  </si>
  <si>
    <t>№ 37 ВIД 21.01.2015Р.</t>
  </si>
  <si>
    <t>№324 ВIД 12.04.2015Р.</t>
  </si>
  <si>
    <t>№0158-2539-15/УЕБ
14.05.15</t>
  </si>
  <si>
    <t>№117 ВIД 14.05.2015Р. ТОВ "ОБ'ЄДНАННЯ ЛIНIЯ"</t>
  </si>
  <si>
    <t>153362</t>
  </si>
  <si>
    <t>ДОШКIЛЬНИЙ НАВЧАЛЬНИЙ ЗАКЛАД № 803 ПО ВУЛ. ПОРИКА,14-Б</t>
  </si>
  <si>
    <t>06.2015
06.2015</t>
  </si>
  <si>
    <t>№ 38 ВIД 21.01.2015Р.</t>
  </si>
  <si>
    <t>№329 ВIД 12.04.2015Р.</t>
  </si>
  <si>
    <t>№0159-2539-15/УЕБ
14.05.15</t>
  </si>
  <si>
    <t>№116 ВIД 14.05.2015Р. ТОВ "ОБ'ЄДНАННЯ ЛIНIЯ"</t>
  </si>
  <si>
    <t>КАПIТАЛЬНИЙ РЕМОНТ ФАСАДIВ У ДОШКIЛЬНИХ НАВЧАЛЬНИХ ЗАКЛАДАХ (2 об'єкти)</t>
  </si>
  <si>
    <t>480,0</t>
  </si>
  <si>
    <t>153363</t>
  </si>
  <si>
    <t>10033</t>
  </si>
  <si>
    <t>№ 42 ВIД 21.01.2015Р.</t>
  </si>
  <si>
    <t>№304 ВIД 24.04.2015Р.</t>
  </si>
  <si>
    <t>№150056Р ВIД 10.04.15</t>
  </si>
  <si>
    <t>№433/15 ВIД 24.04.2015Р. ФОП НЕДАШКIВСЬКИЙ</t>
  </si>
  <si>
    <t>153364</t>
  </si>
  <si>
    <t>300,0</t>
  </si>
  <si>
    <t>№ 55 ВIД 21.01.2015Р.</t>
  </si>
  <si>
    <t>№305 ВIД 21.04.2015Р.</t>
  </si>
  <si>
    <t>№150057Р
ВIД 10.04.15</t>
  </si>
  <si>
    <t>№433/13 ВIД 21.04.2015Р. ФОП НЕДАШКIВСЬКИЙ</t>
  </si>
  <si>
    <t>КАПIТАЛЬНИЙ РЕМОНТ ГРУПОВИХ ПРИМIЩЕНЬ У ДОШКIЛЬНИХ НАВЧАЛЬНИХ ЗАКЛАДАХ (3 об'єкти)</t>
  </si>
  <si>
    <t>800,0</t>
  </si>
  <si>
    <t>153353</t>
  </si>
  <si>
    <t>10059</t>
  </si>
  <si>
    <t>ДОШКIЛЬНИЙ НАВЧАЛЬНИЙ ЗАКЛАД №142 НА ПРОСПЕКТI ПРАВДИ, 96-А</t>
  </si>
  <si>
    <t>№ 102 ВIД 21.01.2015Р.</t>
  </si>
  <si>
    <t>№433/31 ВIД 16.05.2015Р. ТОВ "ОБ'ЄДНАННЯ ЛIНIЯ"</t>
  </si>
  <si>
    <t>153354</t>
  </si>
  <si>
    <t>ДОШКIЛЬНИЙ НАВЧАЛЬНИЙ ЗАКЛАД № 486 ПО ВУЛ. М.ГРЕЧКА, 20- Д</t>
  </si>
  <si>
    <t>06.2015
08.2015</t>
  </si>
  <si>
    <t>№ 108 ВIД 21.01.2015Р.</t>
  </si>
  <si>
    <t>№433/29 ВIД 12.05.2015 Р .ТОВ "БУДIМПЕРIЯ"</t>
  </si>
  <si>
    <t>153352</t>
  </si>
  <si>
    <t>ДОШКIЛЬНИЙ НАВЧАЛЬНИЙ ЗАКЛАД №104 ПО ВУЛ. ПОЛКОВIЙ,58</t>
  </si>
  <si>
    <t>350,0</t>
  </si>
  <si>
    <t>№ 90 ВIД 21.01.2015Р.</t>
  </si>
  <si>
    <t>№433/30 ВIД 12.05.2015 Р .ТОВ "БУДIМПЕРIЯ"</t>
  </si>
  <si>
    <t>070201</t>
  </si>
  <si>
    <t>Загальноосвiтнi школи (в т. ч. школа-дитячий садок, iнтернат при школi), спецiалiзованi школи, лiцеї, гiмназiї, колегiуми</t>
  </si>
  <si>
    <t>1823,0</t>
  </si>
  <si>
    <t>150338</t>
  </si>
  <si>
    <t>КАПIТАЛЬНИЙ РЕМОНТ ФАСАДУ В ЗАГАЛЬНООСВIТНIЙ ШКОЛI №93 НА ПРОВ.МЕЖОВОМУ, 7</t>
  </si>
  <si>
    <t>№ 197 ВIД 21.01.2015Р.</t>
  </si>
  <si>
    <t>№308 ВIД 21.04.2015Р.</t>
  </si>
  <si>
    <t>№150055Р
10.04.2015Р.</t>
  </si>
  <si>
    <t>№433/14 ВIД 21.04.2015Р. ФОП НЕДАШКIВСЬКИЙ</t>
  </si>
  <si>
    <t>150343</t>
  </si>
  <si>
    <t>КАПIТАЛЬНИЙ РЕМОНТ ФАСАДIВ В ШКОЛI-ДИТЯЧОМУ САДКУ "ПАРОСТОК" ПО ВУЛ.ЗАПАДИНСЬКА, 11</t>
  </si>
  <si>
    <t>143,0</t>
  </si>
  <si>
    <t>№ 2 ВIД 21.01.2015Р.</t>
  </si>
  <si>
    <t>№ 307 ВIД 16.03.2015 Р</t>
  </si>
  <si>
    <t>№140563Р
18.11.2014Р.</t>
  </si>
  <si>
    <t>ДОГОВIР № 433/01 ВIД 16.03.2015 Р ТОВ "ТБС ХХI"</t>
  </si>
  <si>
    <t>150339</t>
  </si>
  <si>
    <t>ЗАМIНА ВIКОН В ГIМНАЗIЇ №257 "СИНЬООЗЕРНА" НА ПРОСПЕКТI Г.ГОНГАДЗЕ, 7-Б</t>
  </si>
  <si>
    <t>185,0</t>
  </si>
  <si>
    <t>№ 180 ВIД 21.01.2015Р.</t>
  </si>
  <si>
    <t>№306 ВIД 20.04.2015Р.</t>
  </si>
  <si>
    <t>№150061Р ВIД 03.04.15</t>
  </si>
  <si>
    <t>№433/08 ВIД 20.04.2015Р. ТОВ АТЛАНТА</t>
  </si>
  <si>
    <t>150906</t>
  </si>
  <si>
    <t>КАПIТАЛЬНИЙ РЕМОНТ ВНУТРIШНIХ ПРИМIЩЕНЬ (ВIДНОВЛЕННЯ РОБОТИ ГРУП) В ШКОЛI-ДИТЯЧОМУ САДКУ "ДИВОЦВIТ" НА ПРОСПЕКТI СВОБОДИ, 3-А</t>
  </si>
  <si>
    <t>04.2015
06.2015</t>
  </si>
  <si>
    <t>№ 202 ВIД 21.01.2015Р.</t>
  </si>
  <si>
    <t>№312 ВIД 22.04.2015Р.</t>
  </si>
  <si>
    <t>№150093Р ВIД 24.04.15</t>
  </si>
  <si>
    <t>КАПIТАЛЬНИЙ РЕМОНТ ДАХIВ У ЗАГАЛЬНООСВIТНIХ НАВЧАЛЬНИХ ЗАКЛАДАХ (3 об'єкти)</t>
  </si>
  <si>
    <t>235,0</t>
  </si>
  <si>
    <t>153342</t>
  </si>
  <si>
    <t>10043</t>
  </si>
  <si>
    <t>ЗАГАЛЬНООСВIТНЯ ШКОЛА № 2 ПО ВУЛ. КОПИЛIВСЬКIЙ, 36</t>
  </si>
  <si>
    <t>№ 167 ВIД 21.01.2015Р.</t>
  </si>
  <si>
    <t>№340 ВIД 12.05.2015Р.</t>
  </si>
  <si>
    <t>№0150-2539-15/УЕБ
14.05.2015Р.</t>
  </si>
  <si>
    <t>№115 ВIД 14.05.2015Р. ТОВ "ОБ'ЄДНАННЯ ЛIНIЯ"</t>
  </si>
  <si>
    <t>153344</t>
  </si>
  <si>
    <t>ЗАГАЛЬНООСВIТНЯ ШКОЛА № 242 НА ПРОСПЕКТI ПРАВДИ, 64 - Г</t>
  </si>
  <si>
    <t>65,0</t>
  </si>
  <si>
    <t>№ 186 ВIД 21.01.2015Р.</t>
  </si>
  <si>
    <t>№341 ВIД 12.05.2015Р.</t>
  </si>
  <si>
    <t>№0160-2539-15/УЕБ
14.05.2015Р.</t>
  </si>
  <si>
    <t>№121 ВIД 14.05.2015Р. ТОВ "ОБ'ЄДНАННЯ ЛIНIЯ"</t>
  </si>
  <si>
    <t>153343</t>
  </si>
  <si>
    <t>ЗАГАЛЬНООСВIТНЯ ШКОЛА № 63 ПО ВУЛ.М.ГРЕЧКА, 10-А</t>
  </si>
  <si>
    <t>№ 176 ВIД 21.01.2015Р.</t>
  </si>
  <si>
    <t>№308 ВIД 27.04.2015Р.</t>
  </si>
  <si>
    <t>№0125-2539-15/УЕБ
27.04.2015Р.</t>
  </si>
  <si>
    <t>№433/17 ВIД 27.04.2015Р. ТОВ "ОБ'ЄДНАННЯ ЛIНIЯ"</t>
  </si>
  <si>
    <t>КАПIТАЛЬНИЙ РЕМОНТ ЦО, ХВП, ГВП ТА КАНАЛIЗАЦIЇ У ЗАГАЛЬНООСВIТНIХ НАВЧАЛЬНИХ ЗАКЛАДАХ (3 об'єкти)</t>
  </si>
  <si>
    <t>153349</t>
  </si>
  <si>
    <t>10063</t>
  </si>
  <si>
    <t>ЗАГАЛЬНООСВIТНЯ ШКОЛА №156 ПО ВУЛ. ЗАПАДИНСЬКIЙ,10</t>
  </si>
  <si>
    <t>07.2015
07.2015</t>
  </si>
  <si>
    <t>№ 216 ВIД 21.01.2015Р.</t>
  </si>
  <si>
    <t>№433/32 ВIД 18.05.2015 Р .ТОВ "БУДIМПЕРIЯ"</t>
  </si>
  <si>
    <t>153350</t>
  </si>
  <si>
    <t>СПЕЦIАЛIЗОВАНА ШКОЛА № 193 ПО ВУЛ. СВIТЛИЦЬКОГО,22</t>
  </si>
  <si>
    <t>№ 217 ВIД 21.01.2015Р.</t>
  </si>
  <si>
    <t>№344 ВIД 20.05.2015Р.</t>
  </si>
  <si>
    <t>№ 0176-2539-15/УЕБ ВIД 22.05.2015 Р.</t>
  </si>
  <si>
    <t>153351</t>
  </si>
  <si>
    <t>ШКОЛА-ДИТЯЧИЙ САДОК "ПАРОСТОК" ПО ВУЛ. ЗАПАДИНСЬКА,11</t>
  </si>
  <si>
    <t>08.2015
08.2015</t>
  </si>
  <si>
    <t>№ 219 ВIД 21.01.2015Р.</t>
  </si>
  <si>
    <t>№433/34 ВIД 16.05.2015Р. ТОВ "ОБ'ЄДНАННЯ ЛIНIЯ"</t>
  </si>
  <si>
    <t>КАПIТАЛЬНИЙ РЕМОНТ КАНАЛIЗАЦIЙНИХ МЕРЕЖ У ШКОЛАХ-ДИТЯЧИХ САДКАХ (2 об'єкти)</t>
  </si>
  <si>
    <t>153341</t>
  </si>
  <si>
    <t>10080</t>
  </si>
  <si>
    <t>ШКОЛА-ДИТЯЧИЙ САДОК "IМ. С.РУСОВОЇ" НА ПРОСПЕКТI ПРАВДИ, 82</t>
  </si>
  <si>
    <t>№ 223 ВIД 21.01.2015Р.</t>
  </si>
  <si>
    <t>153340</t>
  </si>
  <si>
    <t>№ 222 ВIД 21.01.2015Р.</t>
  </si>
  <si>
    <t>КАПIТАЛЬНИЙ РЕМОНТ ХАРЧОБЛОКIВ У ЗАГАЛЬНООСВIТНIХ НАВЧАЛЬНИХ ЗАКЛАДАХ (2 об'єкти)</t>
  </si>
  <si>
    <t>370,0</t>
  </si>
  <si>
    <t>153345</t>
  </si>
  <si>
    <t>10081</t>
  </si>
  <si>
    <t>ЗАГАЛЬНООСВIТНЯ ШКОЛА № 156 ПО ВУЛ. ЗАПАДИНСЬКIЙ,10</t>
  </si>
  <si>
    <t>170,0</t>
  </si>
  <si>
    <t>№ 203 ВIД 21.01.2015Р.</t>
  </si>
  <si>
    <t>№433/38 ВIД 20.05.2015 Р .ТОВ "БУДIМПЕРIЯ"</t>
  </si>
  <si>
    <t>153346</t>
  </si>
  <si>
    <t>ЗАГАЛЬНООСВIТНЯ ШКОЛА № 262 ПО ВУЛ. ГАЛИЦЬКIЙ, 5</t>
  </si>
  <si>
    <t>№ 206 ВIД 21.01.2015Р.</t>
  </si>
  <si>
    <t>№433/39 ВIД 20.05.2015 Р .ТОВ "БУДIМПЕРIЯ"</t>
  </si>
  <si>
    <t>КАПIТАЛЬНИЙ РЕМОНТ ХАРЧОБЛОКIВ У ШКОЛАХ-ДИТЯЧИХ САДКАХ (2 об'єкти)</t>
  </si>
  <si>
    <t>153347</t>
  </si>
  <si>
    <t>10082</t>
  </si>
  <si>
    <t>ШКОЛА-ДИТЯЧИЙ САДОК "ДИВОЦВIТ" НА ПРОСПЕКТI ПРАВДИ,64-А</t>
  </si>
  <si>
    <t>№ 207 ВIД 21.01.2015Р.</t>
  </si>
  <si>
    <t>№349 ВIД 22.05.2015Р.</t>
  </si>
  <si>
    <t>№150092Р ВIД 24.04.2015 Р</t>
  </si>
  <si>
    <t>153348</t>
  </si>
  <si>
    <t>ШКОЛА-ДИТЯЧИЙ САДОК "РОДЗИНКА" ПО ВУЛ. МЕЖОВIЙ, 23 -А</t>
  </si>
  <si>
    <t>№ 210 ВIД 21.01.2015Р.</t>
  </si>
  <si>
    <t>№347 ВIД 22.05.2015Р.</t>
  </si>
  <si>
    <t>№150094Р ВIД 24.04.2015 Р</t>
  </si>
  <si>
    <t>070202</t>
  </si>
  <si>
    <t>Вечiрнi (змiннi) школи</t>
  </si>
  <si>
    <t>130,0</t>
  </si>
  <si>
    <t>150346</t>
  </si>
  <si>
    <t>КАПIТАЛЬНИЙ РЕМОНТ МОДУЛЬНИХ IНДИВIДУАЛЬНИХ ТЕПЛОВИХ ПУНКТIВ В ВЕЧЕРНIЙ (ЗМIННIЙ) ШКОЛI №2 НА ВУЛ. КОСТЯНТИНIВСЬКIЙ, 9</t>
  </si>
  <si>
    <t>№ 234 ВIД 21.01.2015Р.</t>
  </si>
  <si>
    <t>№433/40 ВIД 27.04.2015Р. ТОВ "ОБ'ЄДНАННЯ ЛIНIЯ"</t>
  </si>
  <si>
    <t>150350</t>
  </si>
  <si>
    <t>КАПIТАЛЬНИЙ РЕМОНТ ПОКРIВЛI В ВЕЧЕРНIЙ (ЗМIННIЙ) ШКОЛI №2 ПО ВУЛ. КОСТЯНТИНIВСЬКIЙ, 9</t>
  </si>
  <si>
    <t>№ 243 ВIД 21.01.2015Р.</t>
  </si>
  <si>
    <t>№348 ВIД 12.05.2015Р.</t>
  </si>
  <si>
    <t>№0149-2539-15/УЕБ
14.05.2015Р.</t>
  </si>
  <si>
    <t>№122 ВIД 14.05.2015Р. ТОВ "ОБ'ЄДНАННЯ ЛIНIЯ"</t>
  </si>
  <si>
    <t>070301</t>
  </si>
  <si>
    <t>Загальноосвiтнi школи-iнтернати, загальноосвiтнi санаторнi школи-iнтернати</t>
  </si>
  <si>
    <t>150354</t>
  </si>
  <si>
    <t>КАПIТАЛЬНИЙ РЕМОНТ ПОКРIВЛI В ЗАГАЛЬНООСВIТНIЙ САНАТОРНIЙ ШКОЛI-IНТЕРНАТI №19 НА ВУЛ. БIЛИЦЬКIЙ, 55</t>
  </si>
  <si>
    <t>№ 245 ВIД 21.01.2015Р.</t>
  </si>
  <si>
    <t>№309 ВIД 27.04.2015Р.</t>
  </si>
  <si>
    <t>№0124-2539-15/УЕБ
27.04.2015Р.</t>
  </si>
  <si>
    <t>№433/16 ВIД 27.04.2015Р. ТОВ "ОБ'ЄДНАННЯ ЛIНIЯ"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</si>
  <si>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</si>
  <si>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</si>
  <si>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70,0</t>
  </si>
  <si>
    <t>150908</t>
  </si>
  <si>
    <t>КАПIТАЛЬНИЙ РЕМОНТ ЛИВНЕСТIЧНОЇ КАНАЛIЗАЦIЇ ТА ВОДОВIДВЕДЕННЯ В СПЕЦIАЛЬНIЙ ЗАГАЛЬНООСВIТНIЙ ШКОЛI-IНТЕРНАТI №5 НА ВУЛ. ВИШГОРОДСЬКIЙ, 35</t>
  </si>
  <si>
    <t>№ 270 ВIД 21.01.2015Р.</t>
  </si>
  <si>
    <t>№ 299 ВIД 19.03.2015</t>
  </si>
  <si>
    <t>№140559Р
12.12.2014Р.</t>
  </si>
  <si>
    <t>№ 433/02 ВIД 19.03.2015 ТОВ "ТБС - ХХI"</t>
  </si>
  <si>
    <t>КУЛЬТУРА</t>
  </si>
  <si>
    <t>110000</t>
  </si>
  <si>
    <t>Культура i мистецтво</t>
  </si>
  <si>
    <t>110201</t>
  </si>
  <si>
    <t>Бiблiотеки</t>
  </si>
  <si>
    <t>150391</t>
  </si>
  <si>
    <t>КАПIТАЛЬНИЙ РЕМОНТ ДАХУ В РАЙОННIЙ БIБЛIОТЕЦI №123 ДЛЯ ДIТЕЙ ПОДIЛЬСЬКОГО РАЙОНУ МIСТА КИЄВА НА ПРОСПЕКТI СВОБОДИ, 2-В</t>
  </si>
  <si>
    <t>120,4</t>
  </si>
  <si>
    <t>ВIД 12.11.2014</t>
  </si>
  <si>
    <t>ВIД 13.02.2015 № 2-1-1</t>
  </si>
  <si>
    <t>ВIД 27.05.2015 №00-0322-15/КД</t>
  </si>
  <si>
    <t>150386</t>
  </si>
  <si>
    <t>КАПIТАЛЬНИЙ РЕМОНТ ПРИМIЩЕННЯ В В РАЙОННIЙ БIБЛIОТЕЦI №123 ДЛЯ ДIТЕЙ ПОДIЛЬСЬКОГО РАЙОНУ МIСТА КИЄВА НА ПРОСПЕКТI СВОБОДИ, 2-В</t>
  </si>
  <si>
    <t>72,4</t>
  </si>
  <si>
    <t>ВIД 13.02.2015 № 3-1-1</t>
  </si>
  <si>
    <t>110205</t>
  </si>
  <si>
    <t>Школи естетичного виховання дiтей</t>
  </si>
  <si>
    <t>КАПIТАЛЬНИЙ РЕМОНТ ДАХУ У ШКОЛАХ ЕСТЕТИЧНОГО ВИХОВАННЯ ДIТЕЙ (2 об'єкти)</t>
  </si>
  <si>
    <t>153369</t>
  </si>
  <si>
    <t>10085</t>
  </si>
  <si>
    <t>ДИТЯЧА ХОРЕОГРАФIЧНА ШКОЛА №1 НА ВУЛИЦI ВАСИЛЯ ПОРИКА, 3-А</t>
  </si>
  <si>
    <t>63,2</t>
  </si>
  <si>
    <t>ВIД 13.02.2015 № 4-1-1</t>
  </si>
  <si>
    <t>ВIД 27.05.2015 №00-0319-15/КД</t>
  </si>
  <si>
    <t>153370</t>
  </si>
  <si>
    <t>ДИТЯЧА ХУДОЖНЯ ШКОЛА №4 НА ВУЛИЦI СВIТЛИЦЬКОГО, 26-Б</t>
  </si>
  <si>
    <t>28,1</t>
  </si>
  <si>
    <t>ВIД 13.02.2015.№ 5-1-1</t>
  </si>
  <si>
    <t>КАПIТАЛЬНИЙ РЕМОНТ ПРИМIЩЕНЬ ШКIЛ ЕСТЕТИЧНОГО ВИХОВАННЯ ДIТЕЙ (2 об'єкти)</t>
  </si>
  <si>
    <t>150541</t>
  </si>
  <si>
    <t>10109</t>
  </si>
  <si>
    <t>ДИТЯЧА МУЗИЧНА ШКОЛА №1 IМ. ЯКОВА СТЕПОВОГО НА ВУЛ. САГАЙДАЧНОГО, 39</t>
  </si>
  <si>
    <t>0,4</t>
  </si>
  <si>
    <t>154119</t>
  </si>
  <si>
    <t>ДИТЯЧА ХОРЕОГРАФIЧНА ШКОЛА №1 НА ВУЛ. ВАСИЛЯ ПОРИКА, 3-А</t>
  </si>
  <si>
    <t>15,5</t>
  </si>
  <si>
    <t>IНШI ГАЛУЗI ГОСПОДАРСТВА</t>
  </si>
  <si>
    <t>321,0</t>
  </si>
  <si>
    <t>010000</t>
  </si>
  <si>
    <t>Державне управлiння</t>
  </si>
  <si>
    <t>010117</t>
  </si>
  <si>
    <t>Органи виконавчої влади в м. Києвi</t>
  </si>
  <si>
    <t>154424</t>
  </si>
  <si>
    <t>КАПIТАЛЬНИЙ РЕМОНТ БУДIВЛI НА ВУЛ. КОСТЯНТИНIВСЬКIЙ, 9/6 ПIД РОЗШИРЕННЯ ЦЕНТРУ НАДАННЯ АДМIНIСТРАТИВНИХ ПОСЛУГ У ПОДIЛЬСЬКОМУ РАЙОНI</t>
  </si>
  <si>
    <t>06.2015
12.2015</t>
  </si>
  <si>
    <t>ВСЬОГО</t>
  </si>
  <si>
    <t>ПОДІЛЬСЬКА РАЙОННА В М.КИЄВІ ДЕРЖАВНА АДМІНІСТРАЦІЯ</t>
  </si>
  <si>
    <t>- червень</t>
  </si>
  <si>
    <t>Виконано на 01.01.2015</t>
  </si>
  <si>
    <t>Запланова-ний обсяг видатків на 2015 рік</t>
  </si>
  <si>
    <t>Виконано робіт станом на 01.07.2015</t>
  </si>
  <si>
    <t>Профінан-совано робіт станом на 01.07.2015 (по гр. 8)</t>
  </si>
  <si>
    <t>за січень - червень  2015 року</t>
  </si>
  <si>
    <t>Примітка. Графа 17. Якщо закупівля робіт з капітального ремонту не потребує проведення відповідної процедури закупівлі (далі - тендер), згідно Закону України "Про здійснення державних закупівель", в графі 4 зазначити "Не потребує".
Якщо тендер:
1) проведено - вказати  номер, дату випуску бюлетеня та номер оголошення про результати. Наприклад: Огол. про резул. №25/7 від 20.02.2015, огол. 15023
2) оголошено - вказати номер, дату випуску бюлетеня та номер оголошення про заплановану закупівлю і дату відкриття пропозицій. Наприклад: Огол. про закуп. №106 від 15.03.2015, огол. 11925. Відкр. 15.04.2015
3) не оголошено - вказати дату, коли планується оголосити.  Наприклад: Буде оголош. 01.04.2015</t>
  </si>
  <si>
    <t>Виконані демонтажні роботи та вивіз сміття. Проводяться роботи по улаштуванню финдаментів для тіньових навісів.</t>
  </si>
  <si>
    <t>№0221-2539-15/УЕБ
17.06.15</t>
  </si>
  <si>
    <t>№144 ВIД 19.06.2015Р. ТОВ "ОБ'ЄДНАННЯ ЛIНIЯ"</t>
  </si>
  <si>
    <t>Проводяться роботи</t>
  </si>
  <si>
    <t>Листом №114 від 21.04.15 направлено кошторисну домументацію  до ТОВ "Експертиза в будівнитстві"</t>
  </si>
  <si>
    <t>№150307Р
ВІД 18.06.15</t>
  </si>
  <si>
    <t>№148 ВIД 23.06.2015 Р .ТОВ "БУДІМПЕРІЯ"</t>
  </si>
  <si>
    <t>№150305Р
ВІД 18.06.15</t>
  </si>
  <si>
    <t>№153 ВIД 23.06.2015 Р .ТОВ "БУДІМПЕРІЯ"</t>
  </si>
  <si>
    <t>№150306Р
ВІД 18.06.15</t>
  </si>
  <si>
    <t>№149 ВIД 23.06.2015 Р .ТОВ "БУДІМПЕРІЯ"</t>
  </si>
  <si>
    <t>Листом №143 від 24.04.15 направлено кошторисну домументацію до КП Київекспертиза</t>
  </si>
  <si>
    <t>№131 ВIД 03.06.2015Р. ТОВ "ОБ'ЄДНАННЯ ЛIНIЯ"</t>
  </si>
  <si>
    <t>№ 0220-2539-15/УЕБ від 17.06.2015 р.</t>
  </si>
  <si>
    <t>№ 0219-2539-15/УЕБ від 17.06.2015 р.</t>
  </si>
  <si>
    <t>Роботи розпочнуться в липні</t>
  </si>
  <si>
    <t>№132 ВIД 03.06.2015Р. ТОВ "ОБ'ЄДНАННЯ ЛIНIЯ"</t>
  </si>
  <si>
    <t>ВИКОНАНО В ПОВНОМУ ОБСЯЗІ</t>
  </si>
  <si>
    <t>№7 ВIД 04.06.2015Р ПП "МЕНТЕС"</t>
  </si>
  <si>
    <t>№150365Р ВIД 28.05.2015 Р</t>
  </si>
  <si>
    <t>ВIД 04.06.2015</t>
  </si>
  <si>
    <t>№150395Р ВIД 17.06.2015 Р</t>
  </si>
  <si>
    <t>№1 ВIД 18.06.2015Р ПП "МЕНТЕС"</t>
  </si>
  <si>
    <t>РОБОТИ ЗАВЕРШЕНІ</t>
  </si>
  <si>
    <t>№128 ВIД 25.05.2015Р ПП "МЕНТЕС"</t>
  </si>
  <si>
    <t>№129 ВIД 25.05.2015Р ПП "МЕНТЕС"</t>
  </si>
  <si>
    <t>№130 ВIД 25.05.15Р. ПП "МЕНТЕС"</t>
  </si>
  <si>
    <t>№145 ВIД 19.06.2015Р. ТОВ "ТІС-ІНЖИНІРІНГ"</t>
  </si>
  <si>
    <t>№146 ВIД 19.06.2015Р. ТОВ "ТІС-ІНЖИНІРІНГ"</t>
  </si>
  <si>
    <t xml:space="preserve"> </t>
  </si>
  <si>
    <t>ВІД 16.06.15 №150368-Р</t>
  </si>
  <si>
    <t>ВІД 16.06.15 №150369Р</t>
  </si>
  <si>
    <t>ВІД 15.06.15 №150370Р</t>
  </si>
  <si>
    <t>ВІД 14.05.15 №150276</t>
  </si>
  <si>
    <t>ВІД 14.05.15 №150277</t>
  </si>
  <si>
    <t>ВІД 25.06.15 №150431Р</t>
  </si>
  <si>
    <t>від 04.06.15 №150361</t>
  </si>
  <si>
    <t>ВІД 03.06.15 №150363Р</t>
  </si>
  <si>
    <t>ВІД 30.04.15 №150141</t>
  </si>
  <si>
    <t>ВІД 25.06.15 №150432Р</t>
  </si>
  <si>
    <t>ВІД 25.06.15 №150433Р</t>
  </si>
  <si>
    <t>ВІД 04.06.15 №150362</t>
  </si>
  <si>
    <t>ВІД 04.06.15</t>
  </si>
  <si>
    <t>ВІД 30.04.15 №150140</t>
  </si>
  <si>
    <t>кошториспередано на експертизу 24.06.15</t>
  </si>
  <si>
    <t>ВІД 14.05.15 №35-КР ТОВ"БУДІМПЕРІЯ"</t>
  </si>
  <si>
    <t xml:space="preserve">ВІД 14.05.15 №44-КР ТОВ"КБК ПЛЮС" </t>
  </si>
  <si>
    <t xml:space="preserve">ВІД 18.05.15 №55-КР ТОВ"КБК ПЛЮС" </t>
  </si>
  <si>
    <t xml:space="preserve">ВІДд 18.05.15 №53-КР ТОВ"КБК ПЛЮС" </t>
  </si>
  <si>
    <t>ВІД 19.05.15 №37-КР ТОВ"БУДІМПЕРІЯ"</t>
  </si>
  <si>
    <t xml:space="preserve">ВІД 18.05.15 №54-КР ТОВ"КБК ПЛЮС" </t>
  </si>
  <si>
    <t>ВІД 19.05.15 №36-КР ТОВ"БУДІМПЕРІЯ"</t>
  </si>
  <si>
    <t>обстежується, готується кошторис на експертизу</t>
  </si>
  <si>
    <t xml:space="preserve">ВІД 18.05.15 №57-КР ТОВ"КБК ПЛЮС" </t>
  </si>
  <si>
    <t xml:space="preserve">ВІД 25.06.15 №15-КР ТОВ"КБК ПЛЮС" </t>
  </si>
  <si>
    <t>виконано</t>
  </si>
  <si>
    <t xml:space="preserve">ВІД 25.06.15 №14-КР ТОВ"КБК ПЛЮС" </t>
  </si>
  <si>
    <t>ВИКОНАНО</t>
  </si>
  <si>
    <t xml:space="preserve">ВІД 18.05.15 №56-КР ТОВ"КБК ПЛЮС" </t>
  </si>
  <si>
    <t xml:space="preserve">ВІД 25.06.15 №13 ТОВ"КБК ПЛЮС" </t>
  </si>
  <si>
    <t>ВІД 12.05.15 №18 ТОВ"БУДІМПЕРІЯ"</t>
  </si>
  <si>
    <t>КОШТОРИС ПЕРЕДАНО НА ЕКСПЕРТИЗУ 09.06.15</t>
  </si>
  <si>
    <t xml:space="preserve">ВІД 27.05.15 №24-КР ТОВ"КБК ПЛЮС" </t>
  </si>
  <si>
    <t>КОШТОРИС ПЕРЕДАНО НА ЕКСПЕРТИЗУ 30.06.15</t>
  </si>
  <si>
    <t>ВIД 26.05.15 №8-КР ТОВ "КБК ПЛЮС"</t>
  </si>
  <si>
    <t>ВИКОНАНО 50%</t>
  </si>
  <si>
    <t>ВIД 26.05.15 №9-КР ТОВ "КБК ПЛЮС"</t>
  </si>
  <si>
    <t>ВІД 25.06.15 №18 ТОВ"БУДІМПЕРІЯ"</t>
  </si>
  <si>
    <t xml:space="preserve">ВІД 27.05.15 №27-КР ТОВ"КБК ПЛЮС" </t>
  </si>
  <si>
    <t xml:space="preserve">ВІД 27.05.15 №25-КР ТОВ"КБК ПЛЮС" </t>
  </si>
  <si>
    <t xml:space="preserve">ВІД 27.05.15 №29-КР ТОВ"КБК ПЛЮС" </t>
  </si>
  <si>
    <t>ВIД 09.06.15 №10-КР ТОВ "КБК ПЛЮС"</t>
  </si>
  <si>
    <t>ВIД 09.06.15 №12-КР ТОВ "КБК ПЛЮС"</t>
  </si>
  <si>
    <t xml:space="preserve">ВІД 21.05.15 №26-КР ТОВ"БУДІМПЕРІЯ" </t>
  </si>
  <si>
    <t xml:space="preserve">ВІД 21.05.15 №22-КР ТОВ"КБК ПЛЮС" </t>
  </si>
  <si>
    <t>НЕОБХІДНО ЗМІНИ ДО РОЗПОРЯДЖЕННЯ</t>
  </si>
  <si>
    <t xml:space="preserve">ВІД 22.05.15 №28-КР ТОВ"БУДІМПЕРІЯ" </t>
  </si>
  <si>
    <t>ВIД 22.06.15 №19-КР ТОВ "БУДIМПЕРIЯ"</t>
  </si>
  <si>
    <t>ВIД 22.06.15 №17-КР ТОВ "БУДIМПЕРIЯ"</t>
  </si>
  <si>
    <t>ВIД 09.06.15 №11-КР ТОВ "КБК ПЛЮС"</t>
  </si>
  <si>
    <t>ВIД 25.06.15 №33-КР ТОВ "БК МАНСАРДА"</t>
  </si>
  <si>
    <t>ГОТУЄТЬСЯ КОШТОРИС НА ЕКСПЕРТИЗУ</t>
  </si>
  <si>
    <t>ВIД 25.06.15 №34-КР ТОВ "БК МАНСАРДА"</t>
  </si>
  <si>
    <t>ГОТУЄТЬСЯ КОШТОРИС НА ЕКСПЕРТИЗУ, ВИКОНАНО 70%</t>
  </si>
  <si>
    <t>кошторис передано на експертизу 24.06.15</t>
  </si>
  <si>
    <t>ВІД 09.06.2015 №00-0321-15КД</t>
  </si>
  <si>
    <t>ВІД 16.06.2015 №32 ТОВ "С.М.І"</t>
  </si>
  <si>
    <t>ВIД 29.05.2015 №31  ТОВ "С.М.І"</t>
  </si>
  <si>
    <t xml:space="preserve">                  </t>
  </si>
  <si>
    <t>ВIД 29.05.2015 №30 ТОВ "С.М.І"</t>
  </si>
  <si>
    <t>ВЕДЕТЬСЯ ПІДГОТОВКА ДОКУМЕНТІВ ДЛЯ ОТРИМАННЯ ЕКСПЕРТНОГО ЗВІТУ</t>
  </si>
  <si>
    <t>РОБОТИ ПРОВОДЯТЬСЯ</t>
  </si>
  <si>
    <t>Кошторисна документація  знаходиться в процесі експертизи, усуваються отримані зауваження (до справи №320)</t>
  </si>
  <si>
    <t>РОБОТИ ВИКОНАНІ</t>
  </si>
  <si>
    <t>ПОТРЕБУЄ</t>
  </si>
  <si>
    <t>ВIД 23.12.14 №10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</si>
</sst>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dd/mm/yy"/>
  </numFmts>
  <fonts count="49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u val="single"/>
      <sz val="11"/>
      <name val="Arial Cyr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20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204" fontId="7" fillId="0" borderId="1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204" fontId="7" fillId="0" borderId="13" xfId="0" applyNumberFormat="1" applyFont="1" applyFill="1" applyBorder="1" applyAlignment="1">
      <alignment horizontal="right" vertical="center" wrapText="1"/>
    </xf>
    <xf numFmtId="204" fontId="11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204" fontId="12" fillId="32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center" wrapText="1"/>
    </xf>
    <xf numFmtId="204" fontId="0" fillId="0" borderId="15" xfId="0" applyNumberFormat="1" applyFont="1" applyBorder="1" applyAlignment="1">
      <alignment horizontal="center" vertical="center" wrapText="1"/>
    </xf>
    <xf numFmtId="204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205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04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05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17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D16" sqref="D16"/>
    </sheetView>
  </sheetViews>
  <sheetFormatPr defaultColWidth="9.25390625" defaultRowHeight="12.75"/>
  <cols>
    <col min="1" max="1" width="8.75390625" style="6" customWidth="1"/>
    <col min="2" max="2" width="7.75390625" style="3" customWidth="1"/>
    <col min="3" max="5" width="6.75390625" style="3" customWidth="1"/>
    <col min="6" max="6" width="33.75390625" style="9" customWidth="1"/>
    <col min="7" max="7" width="8.25390625" style="12" customWidth="1"/>
    <col min="8" max="8" width="15.75390625" style="5" customWidth="1"/>
    <col min="9" max="9" width="11.75390625" style="13" customWidth="1"/>
    <col min="10" max="17" width="10.75390625" style="13" customWidth="1"/>
    <col min="18" max="18" width="11.75390625" style="25" customWidth="1"/>
    <col min="19" max="19" width="13.00390625" style="5" customWidth="1"/>
    <col min="20" max="20" width="14.00390625" style="5" customWidth="1"/>
    <col min="21" max="21" width="12.75390625" style="5" customWidth="1"/>
    <col min="22" max="22" width="13.25390625" style="5" customWidth="1"/>
    <col min="23" max="23" width="13.50390625" style="5" customWidth="1"/>
    <col min="24" max="24" width="14.50390625" style="5" customWidth="1"/>
    <col min="25" max="25" width="13.25390625" style="28" customWidth="1"/>
    <col min="26" max="16384" width="9.25390625" style="1" customWidth="1"/>
  </cols>
  <sheetData>
    <row r="1" spans="2:25" ht="13.5">
      <c r="B1" s="66"/>
      <c r="C1" s="67"/>
      <c r="D1" s="67"/>
      <c r="M1" s="14"/>
      <c r="N1" s="68"/>
      <c r="O1" s="68"/>
      <c r="P1" s="68"/>
      <c r="Q1" s="68"/>
      <c r="R1" s="21"/>
      <c r="S1" s="29"/>
      <c r="T1" s="29"/>
      <c r="U1" s="29"/>
      <c r="V1" s="29"/>
      <c r="W1" s="29"/>
      <c r="X1" s="29"/>
      <c r="Y1" s="26"/>
    </row>
    <row r="2" spans="1:25" ht="28.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" customFormat="1" ht="21.75" customHeight="1">
      <c r="A3" s="72" t="s">
        <v>753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2" customFormat="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s="2" customFormat="1" ht="15" customHeight="1">
      <c r="A5" s="73" t="s">
        <v>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2" customFormat="1" ht="15" customHeight="1">
      <c r="A6" s="74" t="s">
        <v>747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s="2" customFormat="1" ht="12.75" customHeight="1">
      <c r="A7" s="6"/>
      <c r="B7" s="3"/>
      <c r="C7" s="3"/>
      <c r="D7" s="3"/>
      <c r="E7" s="3"/>
      <c r="F7" s="10"/>
      <c r="H7" s="7"/>
      <c r="I7" s="15"/>
      <c r="J7" s="15"/>
      <c r="K7" s="15"/>
      <c r="L7" s="15"/>
      <c r="M7" s="15"/>
      <c r="N7" s="22"/>
      <c r="O7" s="22"/>
      <c r="P7" s="22"/>
      <c r="Q7" s="69"/>
      <c r="R7" s="69"/>
      <c r="S7" s="69"/>
      <c r="T7" s="69"/>
      <c r="U7" s="69"/>
      <c r="V7" s="69"/>
      <c r="W7" s="69"/>
      <c r="X7" s="69"/>
      <c r="Y7" s="69"/>
    </row>
    <row r="8" spans="1:25" s="2" customFormat="1" ht="12.75" customHeight="1">
      <c r="A8" s="6"/>
      <c r="B8" s="3"/>
      <c r="C8" s="8" t="s">
        <v>748</v>
      </c>
      <c r="D8" s="3"/>
      <c r="E8" s="3"/>
      <c r="F8" s="11"/>
      <c r="H8" s="17"/>
      <c r="I8" s="18"/>
      <c r="J8" s="16"/>
      <c r="K8" s="16"/>
      <c r="L8" s="16"/>
      <c r="M8" s="16"/>
      <c r="N8" s="23"/>
      <c r="O8" s="23"/>
      <c r="P8" s="23"/>
      <c r="Q8" s="24"/>
      <c r="R8" s="24"/>
      <c r="S8" s="30"/>
      <c r="T8" s="30"/>
      <c r="U8" s="30"/>
      <c r="V8" s="30"/>
      <c r="W8" s="30"/>
      <c r="X8" s="30"/>
      <c r="Y8" s="27" t="s">
        <v>12</v>
      </c>
    </row>
    <row r="9" spans="1:25" s="2" customFormat="1" ht="12.75" customHeight="1">
      <c r="A9" s="76" t="s">
        <v>10</v>
      </c>
      <c r="B9" s="62" t="s">
        <v>4</v>
      </c>
      <c r="C9" s="62" t="s">
        <v>13</v>
      </c>
      <c r="D9" s="62" t="s">
        <v>5</v>
      </c>
      <c r="E9" s="62" t="s">
        <v>8</v>
      </c>
      <c r="F9" s="62" t="s">
        <v>1</v>
      </c>
      <c r="G9" s="62" t="s">
        <v>11</v>
      </c>
      <c r="H9" s="62" t="s">
        <v>9</v>
      </c>
      <c r="I9" s="75" t="s">
        <v>14</v>
      </c>
      <c r="J9" s="75" t="s">
        <v>749</v>
      </c>
      <c r="K9" s="75" t="s">
        <v>750</v>
      </c>
      <c r="L9" s="19" t="s">
        <v>17</v>
      </c>
      <c r="M9" s="75" t="s">
        <v>751</v>
      </c>
      <c r="N9" s="57" t="s">
        <v>752</v>
      </c>
      <c r="O9" s="57" t="s">
        <v>19</v>
      </c>
      <c r="P9" s="59" t="s">
        <v>20</v>
      </c>
      <c r="Q9" s="61"/>
      <c r="R9" s="57" t="s">
        <v>22</v>
      </c>
      <c r="S9" s="59" t="s">
        <v>23</v>
      </c>
      <c r="T9" s="60"/>
      <c r="U9" s="60"/>
      <c r="V9" s="60"/>
      <c r="W9" s="60"/>
      <c r="X9" s="61"/>
      <c r="Y9" s="64" t="s">
        <v>30</v>
      </c>
    </row>
    <row r="10" spans="1:25" s="2" customFormat="1" ht="15" customHeight="1">
      <c r="A10" s="76"/>
      <c r="B10" s="62"/>
      <c r="C10" s="62"/>
      <c r="D10" s="62"/>
      <c r="E10" s="62"/>
      <c r="F10" s="62"/>
      <c r="G10" s="62"/>
      <c r="H10" s="62"/>
      <c r="I10" s="75"/>
      <c r="J10" s="75"/>
      <c r="K10" s="75"/>
      <c r="L10" s="55" t="s">
        <v>18</v>
      </c>
      <c r="M10" s="75"/>
      <c r="N10" s="58"/>
      <c r="O10" s="58"/>
      <c r="P10" s="55" t="s">
        <v>21</v>
      </c>
      <c r="Q10" s="55" t="s">
        <v>15</v>
      </c>
      <c r="R10" s="58"/>
      <c r="S10" s="57" t="s">
        <v>31</v>
      </c>
      <c r="T10" s="57" t="s">
        <v>25</v>
      </c>
      <c r="U10" s="57" t="s">
        <v>26</v>
      </c>
      <c r="V10" s="57" t="s">
        <v>27</v>
      </c>
      <c r="W10" s="59" t="s">
        <v>24</v>
      </c>
      <c r="X10" s="61"/>
      <c r="Y10" s="64"/>
    </row>
    <row r="11" spans="1:25" s="2" customFormat="1" ht="72" customHeight="1">
      <c r="A11" s="77"/>
      <c r="B11" s="63"/>
      <c r="C11" s="63"/>
      <c r="D11" s="63"/>
      <c r="E11" s="63"/>
      <c r="F11" s="63"/>
      <c r="G11" s="63"/>
      <c r="H11" s="63"/>
      <c r="I11" s="55"/>
      <c r="J11" s="55"/>
      <c r="K11" s="55"/>
      <c r="L11" s="56"/>
      <c r="M11" s="55"/>
      <c r="N11" s="58"/>
      <c r="O11" s="58"/>
      <c r="P11" s="56"/>
      <c r="Q11" s="56"/>
      <c r="R11" s="58"/>
      <c r="S11" s="58"/>
      <c r="T11" s="58"/>
      <c r="U11" s="58"/>
      <c r="V11" s="58"/>
      <c r="W11" s="20" t="s">
        <v>28</v>
      </c>
      <c r="X11" s="20" t="s">
        <v>29</v>
      </c>
      <c r="Y11" s="65"/>
    </row>
    <row r="12" spans="1:25" s="3" customFormat="1" ht="13.5" customHeight="1">
      <c r="A12" s="4" t="s">
        <v>0</v>
      </c>
      <c r="B12" s="4" t="s">
        <v>2</v>
      </c>
      <c r="C12" s="4" t="s">
        <v>3</v>
      </c>
      <c r="D12" s="4" t="s">
        <v>6</v>
      </c>
      <c r="E12" s="4" t="s">
        <v>7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19</v>
      </c>
      <c r="Y12" s="4">
        <v>20</v>
      </c>
    </row>
    <row r="13" spans="1:25" ht="13.5">
      <c r="A13" s="31"/>
      <c r="B13" s="32"/>
      <c r="C13" s="32"/>
      <c r="D13" s="32"/>
      <c r="E13" s="32"/>
      <c r="F13" s="39" t="s">
        <v>746</v>
      </c>
      <c r="G13" s="34"/>
      <c r="H13" s="35"/>
      <c r="I13" s="36"/>
      <c r="J13" s="36"/>
      <c r="K13" s="36" t="s">
        <v>33</v>
      </c>
      <c r="L13" s="36"/>
      <c r="M13" s="36">
        <v>3121.9</v>
      </c>
      <c r="N13" s="36">
        <v>4305</v>
      </c>
      <c r="O13" s="36"/>
      <c r="P13" s="36">
        <v>1215.8</v>
      </c>
      <c r="Q13" s="36">
        <v>327.8</v>
      </c>
      <c r="R13" s="36">
        <v>3089.2</v>
      </c>
      <c r="S13" s="35"/>
      <c r="T13" s="35"/>
      <c r="U13" s="35"/>
      <c r="V13" s="35"/>
      <c r="W13" s="35"/>
      <c r="X13" s="35"/>
      <c r="Y13" s="38"/>
    </row>
    <row r="14" spans="1:25" ht="27">
      <c r="A14" s="31" t="s">
        <v>34</v>
      </c>
      <c r="B14" s="32"/>
      <c r="C14" s="32"/>
      <c r="D14" s="32"/>
      <c r="E14" s="32"/>
      <c r="F14" s="40" t="s">
        <v>35</v>
      </c>
      <c r="G14" s="34"/>
      <c r="H14" s="35"/>
      <c r="I14" s="36"/>
      <c r="J14" s="36"/>
      <c r="K14" s="36" t="s">
        <v>33</v>
      </c>
      <c r="L14" s="36"/>
      <c r="M14" s="36"/>
      <c r="N14" s="36"/>
      <c r="O14" s="36"/>
      <c r="P14" s="36"/>
      <c r="Q14" s="36"/>
      <c r="R14" s="36"/>
      <c r="S14" s="35"/>
      <c r="T14" s="35"/>
      <c r="U14" s="35"/>
      <c r="V14" s="35"/>
      <c r="W14" s="35"/>
      <c r="X14" s="35"/>
      <c r="Y14" s="38"/>
    </row>
    <row r="15" spans="1:25" ht="27">
      <c r="A15" s="31" t="s">
        <v>36</v>
      </c>
      <c r="B15" s="32"/>
      <c r="C15" s="32"/>
      <c r="D15" s="32"/>
      <c r="E15" s="32"/>
      <c r="F15" s="41" t="s">
        <v>37</v>
      </c>
      <c r="G15" s="34"/>
      <c r="H15" s="35"/>
      <c r="I15" s="36"/>
      <c r="J15" s="36"/>
      <c r="K15" s="36" t="s">
        <v>38</v>
      </c>
      <c r="L15" s="36"/>
      <c r="M15" s="36"/>
      <c r="N15" s="36"/>
      <c r="O15" s="36"/>
      <c r="P15" s="36"/>
      <c r="Q15" s="36"/>
      <c r="R15" s="36"/>
      <c r="S15" s="35"/>
      <c r="T15" s="35"/>
      <c r="U15" s="35"/>
      <c r="V15" s="35"/>
      <c r="W15" s="35"/>
      <c r="X15" s="35"/>
      <c r="Y15" s="38"/>
    </row>
    <row r="16" spans="1:25" ht="41.25">
      <c r="A16" s="31"/>
      <c r="B16" s="32"/>
      <c r="C16" s="32"/>
      <c r="D16" s="32"/>
      <c r="E16" s="32"/>
      <c r="F16" s="41" t="s">
        <v>39</v>
      </c>
      <c r="G16" s="34"/>
      <c r="H16" s="35"/>
      <c r="I16" s="36"/>
      <c r="J16" s="36"/>
      <c r="K16" s="36" t="s">
        <v>38</v>
      </c>
      <c r="L16" s="36"/>
      <c r="M16" s="36">
        <v>268</v>
      </c>
      <c r="N16" s="36">
        <v>490</v>
      </c>
      <c r="O16" s="36"/>
      <c r="P16" s="36">
        <v>268</v>
      </c>
      <c r="Q16" s="36"/>
      <c r="R16" s="36">
        <v>222</v>
      </c>
      <c r="S16" s="35"/>
      <c r="T16" s="35"/>
      <c r="U16" s="35"/>
      <c r="V16" s="35"/>
      <c r="W16" s="35"/>
      <c r="X16" s="35"/>
      <c r="Y16" s="38"/>
    </row>
    <row r="17" spans="1:25" ht="13.5">
      <c r="A17" s="31"/>
      <c r="B17" s="32"/>
      <c r="C17" s="32"/>
      <c r="D17" s="32"/>
      <c r="E17" s="32"/>
      <c r="F17" s="41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5"/>
      <c r="T17" s="35"/>
      <c r="U17" s="35"/>
      <c r="V17" s="35"/>
      <c r="W17" s="35"/>
      <c r="X17" s="35"/>
      <c r="Y17" s="38"/>
    </row>
    <row r="18" spans="1:25" ht="66">
      <c r="A18" s="31" t="s">
        <v>36</v>
      </c>
      <c r="B18" s="32" t="s">
        <v>40</v>
      </c>
      <c r="C18" s="32"/>
      <c r="D18" s="32"/>
      <c r="E18" s="32" t="s">
        <v>41</v>
      </c>
      <c r="F18" s="42" t="s">
        <v>42</v>
      </c>
      <c r="G18" s="34" t="s">
        <v>43</v>
      </c>
      <c r="H18" s="35" t="s">
        <v>44</v>
      </c>
      <c r="I18" s="36" t="s">
        <v>45</v>
      </c>
      <c r="J18" s="36"/>
      <c r="K18" s="36" t="s">
        <v>45</v>
      </c>
      <c r="L18" s="36"/>
      <c r="M18" s="36">
        <v>53.6</v>
      </c>
      <c r="N18" s="36">
        <v>53.6</v>
      </c>
      <c r="O18" s="36"/>
      <c r="P18" s="36">
        <v>53.6</v>
      </c>
      <c r="Q18" s="36"/>
      <c r="R18" s="36"/>
      <c r="S18" s="35" t="s">
        <v>46</v>
      </c>
      <c r="T18" s="35" t="s">
        <v>46</v>
      </c>
      <c r="U18" s="35" t="s">
        <v>47</v>
      </c>
      <c r="V18" s="35" t="s">
        <v>48</v>
      </c>
      <c r="W18" s="35"/>
      <c r="X18" s="35" t="s">
        <v>49</v>
      </c>
      <c r="Y18" s="38" t="s">
        <v>810</v>
      </c>
    </row>
    <row r="19" spans="1:25" ht="13.5">
      <c r="A19" s="31"/>
      <c r="B19" s="32"/>
      <c r="C19" s="32"/>
      <c r="D19" s="32"/>
      <c r="E19" s="32"/>
      <c r="F19" s="42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5"/>
      <c r="T19" s="35"/>
      <c r="U19" s="35"/>
      <c r="V19" s="35"/>
      <c r="W19" s="35"/>
      <c r="X19" s="35"/>
      <c r="Y19" s="38"/>
    </row>
    <row r="20" spans="1:25" ht="66">
      <c r="A20" s="31" t="s">
        <v>36</v>
      </c>
      <c r="B20" s="32" t="s">
        <v>50</v>
      </c>
      <c r="C20" s="32"/>
      <c r="D20" s="32"/>
      <c r="E20" s="32" t="s">
        <v>41</v>
      </c>
      <c r="F20" s="42" t="s">
        <v>51</v>
      </c>
      <c r="G20" s="34" t="s">
        <v>43</v>
      </c>
      <c r="H20" s="35" t="s">
        <v>44</v>
      </c>
      <c r="I20" s="36" t="s">
        <v>52</v>
      </c>
      <c r="J20" s="36"/>
      <c r="K20" s="36" t="s">
        <v>52</v>
      </c>
      <c r="L20" s="36"/>
      <c r="M20" s="36"/>
      <c r="N20" s="36">
        <v>35</v>
      </c>
      <c r="O20" s="36"/>
      <c r="P20" s="36"/>
      <c r="Q20" s="36"/>
      <c r="R20" s="36">
        <v>35</v>
      </c>
      <c r="S20" s="35" t="s">
        <v>53</v>
      </c>
      <c r="T20" s="35" t="s">
        <v>53</v>
      </c>
      <c r="U20" s="35"/>
      <c r="V20" s="35" t="s">
        <v>48</v>
      </c>
      <c r="W20" s="35"/>
      <c r="X20" s="35" t="s">
        <v>54</v>
      </c>
      <c r="Y20" s="53" t="s">
        <v>799</v>
      </c>
    </row>
    <row r="21" spans="1:25" ht="13.5">
      <c r="A21" s="31"/>
      <c r="B21" s="32"/>
      <c r="C21" s="32"/>
      <c r="D21" s="32"/>
      <c r="E21" s="32"/>
      <c r="F21" s="42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5"/>
      <c r="T21" s="35"/>
      <c r="U21" s="35"/>
      <c r="V21" s="35"/>
      <c r="W21" s="35"/>
      <c r="X21" s="35"/>
      <c r="Y21" s="38"/>
    </row>
    <row r="22" spans="1:25" ht="66">
      <c r="A22" s="31" t="s">
        <v>36</v>
      </c>
      <c r="B22" s="32" t="s">
        <v>55</v>
      </c>
      <c r="C22" s="32"/>
      <c r="D22" s="32"/>
      <c r="E22" s="32" t="s">
        <v>41</v>
      </c>
      <c r="F22" s="42" t="s">
        <v>56</v>
      </c>
      <c r="G22" s="34" t="s">
        <v>43</v>
      </c>
      <c r="H22" s="35" t="s">
        <v>44</v>
      </c>
      <c r="I22" s="36" t="s">
        <v>57</v>
      </c>
      <c r="J22" s="36"/>
      <c r="K22" s="36" t="s">
        <v>57</v>
      </c>
      <c r="L22" s="36"/>
      <c r="M22" s="36"/>
      <c r="N22" s="36">
        <v>22</v>
      </c>
      <c r="O22" s="36"/>
      <c r="P22" s="36"/>
      <c r="Q22" s="36"/>
      <c r="R22" s="36">
        <v>22</v>
      </c>
      <c r="S22" s="35" t="s">
        <v>58</v>
      </c>
      <c r="T22" s="35" t="s">
        <v>58</v>
      </c>
      <c r="U22" s="35"/>
      <c r="V22" s="35" t="s">
        <v>48</v>
      </c>
      <c r="W22" s="35"/>
      <c r="X22" s="35" t="s">
        <v>59</v>
      </c>
      <c r="Y22" s="53" t="s">
        <v>839</v>
      </c>
    </row>
    <row r="23" spans="1:25" ht="13.5">
      <c r="A23" s="31"/>
      <c r="B23" s="32"/>
      <c r="C23" s="32"/>
      <c r="D23" s="32"/>
      <c r="E23" s="32"/>
      <c r="F23" s="42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5"/>
      <c r="T23" s="35"/>
      <c r="U23" s="35"/>
      <c r="V23" s="35"/>
      <c r="W23" s="35"/>
      <c r="X23" s="35"/>
      <c r="Y23" s="38"/>
    </row>
    <row r="24" spans="1:25" ht="66">
      <c r="A24" s="31" t="s">
        <v>36</v>
      </c>
      <c r="B24" s="32" t="s">
        <v>60</v>
      </c>
      <c r="C24" s="32"/>
      <c r="D24" s="32"/>
      <c r="E24" s="32" t="s">
        <v>41</v>
      </c>
      <c r="F24" s="42" t="s">
        <v>61</v>
      </c>
      <c r="G24" s="34" t="s">
        <v>43</v>
      </c>
      <c r="H24" s="35" t="s">
        <v>44</v>
      </c>
      <c r="I24" s="36" t="s">
        <v>62</v>
      </c>
      <c r="J24" s="36"/>
      <c r="K24" s="36" t="s">
        <v>62</v>
      </c>
      <c r="L24" s="36"/>
      <c r="M24" s="36"/>
      <c r="N24" s="36">
        <v>30</v>
      </c>
      <c r="O24" s="36"/>
      <c r="P24" s="36"/>
      <c r="Q24" s="36"/>
      <c r="R24" s="36">
        <v>30</v>
      </c>
      <c r="S24" s="35" t="s">
        <v>63</v>
      </c>
      <c r="T24" s="35" t="s">
        <v>63</v>
      </c>
      <c r="U24" s="35"/>
      <c r="V24" s="35" t="s">
        <v>48</v>
      </c>
      <c r="W24" s="35"/>
      <c r="X24" s="35" t="s">
        <v>64</v>
      </c>
      <c r="Y24" s="53" t="s">
        <v>839</v>
      </c>
    </row>
    <row r="25" spans="1:25" ht="13.5">
      <c r="A25" s="31"/>
      <c r="B25" s="32"/>
      <c r="C25" s="32"/>
      <c r="D25" s="32"/>
      <c r="E25" s="32"/>
      <c r="F25" s="42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5"/>
      <c r="T25" s="35"/>
      <c r="U25" s="35"/>
      <c r="V25" s="35"/>
      <c r="W25" s="35"/>
      <c r="X25" s="35"/>
      <c r="Y25" s="38"/>
    </row>
    <row r="26" spans="1:25" ht="66">
      <c r="A26" s="31" t="s">
        <v>36</v>
      </c>
      <c r="B26" s="32" t="s">
        <v>65</v>
      </c>
      <c r="C26" s="32"/>
      <c r="D26" s="32"/>
      <c r="E26" s="32" t="s">
        <v>41</v>
      </c>
      <c r="F26" s="42" t="s">
        <v>66</v>
      </c>
      <c r="G26" s="34" t="s">
        <v>43</v>
      </c>
      <c r="H26" s="35" t="s">
        <v>44</v>
      </c>
      <c r="I26" s="36" t="s">
        <v>52</v>
      </c>
      <c r="J26" s="36"/>
      <c r="K26" s="36" t="s">
        <v>52</v>
      </c>
      <c r="L26" s="36"/>
      <c r="M26" s="36"/>
      <c r="N26" s="36">
        <v>30</v>
      </c>
      <c r="O26" s="36"/>
      <c r="P26" s="36"/>
      <c r="Q26" s="36"/>
      <c r="R26" s="36">
        <v>30</v>
      </c>
      <c r="S26" s="35" t="s">
        <v>67</v>
      </c>
      <c r="T26" s="35" t="s">
        <v>67</v>
      </c>
      <c r="U26" s="35"/>
      <c r="V26" s="35" t="s">
        <v>48</v>
      </c>
      <c r="W26" s="35"/>
      <c r="X26" s="35" t="s">
        <v>68</v>
      </c>
      <c r="Y26" s="53" t="s">
        <v>839</v>
      </c>
    </row>
    <row r="27" spans="1:25" ht="13.5">
      <c r="A27" s="31"/>
      <c r="B27" s="32"/>
      <c r="C27" s="32"/>
      <c r="D27" s="32"/>
      <c r="E27" s="32"/>
      <c r="F27" s="42"/>
      <c r="G27" s="34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5"/>
      <c r="X27" s="35"/>
      <c r="Y27" s="38"/>
    </row>
    <row r="28" spans="1:25" ht="66">
      <c r="A28" s="31" t="s">
        <v>36</v>
      </c>
      <c r="B28" s="32" t="s">
        <v>69</v>
      </c>
      <c r="C28" s="32"/>
      <c r="D28" s="32"/>
      <c r="E28" s="32" t="s">
        <v>41</v>
      </c>
      <c r="F28" s="42" t="s">
        <v>70</v>
      </c>
      <c r="G28" s="34" t="s">
        <v>43</v>
      </c>
      <c r="H28" s="35" t="s">
        <v>44</v>
      </c>
      <c r="I28" s="36" t="s">
        <v>45</v>
      </c>
      <c r="J28" s="36"/>
      <c r="K28" s="36" t="s">
        <v>45</v>
      </c>
      <c r="L28" s="36"/>
      <c r="M28" s="36">
        <v>53.6</v>
      </c>
      <c r="N28" s="36">
        <v>53.6</v>
      </c>
      <c r="O28" s="36"/>
      <c r="P28" s="36">
        <v>53.6</v>
      </c>
      <c r="Q28" s="36"/>
      <c r="R28" s="36"/>
      <c r="S28" s="35" t="s">
        <v>71</v>
      </c>
      <c r="T28" s="35" t="s">
        <v>71</v>
      </c>
      <c r="U28" s="35" t="s">
        <v>72</v>
      </c>
      <c r="V28" s="35" t="s">
        <v>48</v>
      </c>
      <c r="W28" s="35"/>
      <c r="X28" s="35" t="s">
        <v>73</v>
      </c>
      <c r="Y28" s="38" t="s">
        <v>810</v>
      </c>
    </row>
    <row r="29" spans="1:25" ht="13.5">
      <c r="A29" s="31"/>
      <c r="B29" s="32"/>
      <c r="C29" s="32"/>
      <c r="D29" s="32"/>
      <c r="E29" s="32"/>
      <c r="F29" s="42"/>
      <c r="G29" s="34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35"/>
      <c r="V29" s="35"/>
      <c r="W29" s="35"/>
      <c r="X29" s="35"/>
      <c r="Y29" s="38"/>
    </row>
    <row r="30" spans="1:25" ht="66">
      <c r="A30" s="31" t="s">
        <v>36</v>
      </c>
      <c r="B30" s="32" t="s">
        <v>74</v>
      </c>
      <c r="C30" s="32"/>
      <c r="D30" s="32"/>
      <c r="E30" s="32" t="s">
        <v>41</v>
      </c>
      <c r="F30" s="42" t="s">
        <v>75</v>
      </c>
      <c r="G30" s="34" t="s">
        <v>43</v>
      </c>
      <c r="H30" s="35" t="s">
        <v>44</v>
      </c>
      <c r="I30" s="36" t="s">
        <v>62</v>
      </c>
      <c r="J30" s="36"/>
      <c r="K30" s="36" t="s">
        <v>62</v>
      </c>
      <c r="L30" s="36"/>
      <c r="M30" s="36"/>
      <c r="N30" s="36">
        <v>35</v>
      </c>
      <c r="O30" s="36"/>
      <c r="P30" s="36"/>
      <c r="Q30" s="36"/>
      <c r="R30" s="36">
        <v>35</v>
      </c>
      <c r="S30" s="35" t="s">
        <v>76</v>
      </c>
      <c r="T30" s="35" t="s">
        <v>76</v>
      </c>
      <c r="U30" s="35"/>
      <c r="V30" s="35" t="s">
        <v>48</v>
      </c>
      <c r="W30" s="35"/>
      <c r="X30" s="35" t="s">
        <v>77</v>
      </c>
      <c r="Y30" s="53" t="s">
        <v>839</v>
      </c>
    </row>
    <row r="31" spans="1:25" ht="13.5">
      <c r="A31" s="31"/>
      <c r="B31" s="32"/>
      <c r="C31" s="32"/>
      <c r="D31" s="32"/>
      <c r="E31" s="32"/>
      <c r="F31" s="42"/>
      <c r="G31" s="34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5"/>
      <c r="T31" s="35"/>
      <c r="U31" s="35"/>
      <c r="V31" s="35"/>
      <c r="W31" s="35"/>
      <c r="X31" s="35"/>
      <c r="Y31" s="38"/>
    </row>
    <row r="32" spans="1:25" ht="66">
      <c r="A32" s="31" t="s">
        <v>36</v>
      </c>
      <c r="B32" s="32" t="s">
        <v>78</v>
      </c>
      <c r="C32" s="32"/>
      <c r="D32" s="32"/>
      <c r="E32" s="32" t="s">
        <v>41</v>
      </c>
      <c r="F32" s="42" t="s">
        <v>79</v>
      </c>
      <c r="G32" s="34" t="s">
        <v>43</v>
      </c>
      <c r="H32" s="35" t="s">
        <v>44</v>
      </c>
      <c r="I32" s="36" t="s">
        <v>45</v>
      </c>
      <c r="J32" s="36"/>
      <c r="K32" s="36" t="s">
        <v>45</v>
      </c>
      <c r="L32" s="36"/>
      <c r="M32" s="36">
        <v>53.6</v>
      </c>
      <c r="N32" s="36">
        <v>53.6</v>
      </c>
      <c r="O32" s="36"/>
      <c r="P32" s="36">
        <v>53.6</v>
      </c>
      <c r="Q32" s="36"/>
      <c r="R32" s="36"/>
      <c r="S32" s="35" t="s">
        <v>80</v>
      </c>
      <c r="T32" s="35" t="s">
        <v>80</v>
      </c>
      <c r="U32" s="35" t="s">
        <v>81</v>
      </c>
      <c r="V32" s="35" t="s">
        <v>48</v>
      </c>
      <c r="W32" s="35"/>
      <c r="X32" s="35" t="s">
        <v>82</v>
      </c>
      <c r="Y32" s="38" t="s">
        <v>810</v>
      </c>
    </row>
    <row r="33" spans="1:25" ht="13.5">
      <c r="A33" s="31"/>
      <c r="B33" s="32"/>
      <c r="C33" s="32"/>
      <c r="D33" s="32"/>
      <c r="E33" s="32"/>
      <c r="F33" s="42"/>
      <c r="G33" s="34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5"/>
      <c r="T33" s="35"/>
      <c r="U33" s="35"/>
      <c r="V33" s="35"/>
      <c r="W33" s="35"/>
      <c r="X33" s="35"/>
      <c r="Y33" s="38"/>
    </row>
    <row r="34" spans="1:25" ht="66">
      <c r="A34" s="31" t="s">
        <v>36</v>
      </c>
      <c r="B34" s="32" t="s">
        <v>83</v>
      </c>
      <c r="C34" s="32"/>
      <c r="D34" s="32"/>
      <c r="E34" s="32" t="s">
        <v>41</v>
      </c>
      <c r="F34" s="42" t="s">
        <v>84</v>
      </c>
      <c r="G34" s="34" t="s">
        <v>43</v>
      </c>
      <c r="H34" s="35" t="s">
        <v>44</v>
      </c>
      <c r="I34" s="36" t="s">
        <v>85</v>
      </c>
      <c r="J34" s="36"/>
      <c r="K34" s="36" t="s">
        <v>85</v>
      </c>
      <c r="L34" s="36"/>
      <c r="M34" s="36"/>
      <c r="N34" s="36">
        <v>20</v>
      </c>
      <c r="O34" s="36"/>
      <c r="P34" s="36"/>
      <c r="Q34" s="36"/>
      <c r="R34" s="36">
        <v>20</v>
      </c>
      <c r="S34" s="35" t="s">
        <v>86</v>
      </c>
      <c r="T34" s="35" t="s">
        <v>86</v>
      </c>
      <c r="U34" s="35"/>
      <c r="V34" s="35" t="s">
        <v>48</v>
      </c>
      <c r="W34" s="35"/>
      <c r="X34" s="35" t="s">
        <v>87</v>
      </c>
      <c r="Y34" s="53" t="s">
        <v>839</v>
      </c>
    </row>
    <row r="35" spans="1:25" ht="13.5">
      <c r="A35" s="31"/>
      <c r="B35" s="32"/>
      <c r="C35" s="32"/>
      <c r="D35" s="32"/>
      <c r="E35" s="32"/>
      <c r="F35" s="42"/>
      <c r="G35" s="34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5"/>
      <c r="T35" s="35"/>
      <c r="U35" s="35"/>
      <c r="V35" s="35"/>
      <c r="W35" s="35"/>
      <c r="X35" s="35"/>
      <c r="Y35" s="38"/>
    </row>
    <row r="36" spans="1:25" ht="66">
      <c r="A36" s="31" t="s">
        <v>36</v>
      </c>
      <c r="B36" s="32" t="s">
        <v>88</v>
      </c>
      <c r="C36" s="32"/>
      <c r="D36" s="32"/>
      <c r="E36" s="32" t="s">
        <v>41</v>
      </c>
      <c r="F36" s="42" t="s">
        <v>89</v>
      </c>
      <c r="G36" s="34" t="s">
        <v>43</v>
      </c>
      <c r="H36" s="35" t="s">
        <v>44</v>
      </c>
      <c r="I36" s="36" t="s">
        <v>45</v>
      </c>
      <c r="J36" s="36"/>
      <c r="K36" s="36" t="s">
        <v>45</v>
      </c>
      <c r="L36" s="36"/>
      <c r="M36" s="36">
        <v>53.6</v>
      </c>
      <c r="N36" s="36">
        <v>53.6</v>
      </c>
      <c r="O36" s="36"/>
      <c r="P36" s="36">
        <v>53.6</v>
      </c>
      <c r="Q36" s="36"/>
      <c r="R36" s="36"/>
      <c r="S36" s="35" t="s">
        <v>90</v>
      </c>
      <c r="T36" s="35" t="s">
        <v>90</v>
      </c>
      <c r="U36" s="35" t="s">
        <v>91</v>
      </c>
      <c r="V36" s="35" t="s">
        <v>48</v>
      </c>
      <c r="W36" s="35"/>
      <c r="X36" s="35" t="s">
        <v>92</v>
      </c>
      <c r="Y36" s="38" t="s">
        <v>810</v>
      </c>
    </row>
    <row r="37" spans="1:25" ht="13.5">
      <c r="A37" s="31"/>
      <c r="B37" s="32"/>
      <c r="C37" s="32"/>
      <c r="D37" s="32"/>
      <c r="E37" s="32"/>
      <c r="F37" s="42"/>
      <c r="G37" s="34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5"/>
      <c r="T37" s="35"/>
      <c r="U37" s="35"/>
      <c r="V37" s="35"/>
      <c r="W37" s="35"/>
      <c r="X37" s="35"/>
      <c r="Y37" s="38"/>
    </row>
    <row r="38" spans="1:25" ht="66">
      <c r="A38" s="31" t="s">
        <v>36</v>
      </c>
      <c r="B38" s="32" t="s">
        <v>93</v>
      </c>
      <c r="C38" s="32"/>
      <c r="D38" s="32"/>
      <c r="E38" s="32" t="s">
        <v>41</v>
      </c>
      <c r="F38" s="42" t="s">
        <v>94</v>
      </c>
      <c r="G38" s="34" t="s">
        <v>43</v>
      </c>
      <c r="H38" s="35" t="s">
        <v>44</v>
      </c>
      <c r="I38" s="36" t="s">
        <v>95</v>
      </c>
      <c r="J38" s="36"/>
      <c r="K38" s="36" t="s">
        <v>95</v>
      </c>
      <c r="L38" s="36"/>
      <c r="M38" s="36"/>
      <c r="N38" s="36">
        <v>10</v>
      </c>
      <c r="O38" s="36"/>
      <c r="P38" s="36"/>
      <c r="Q38" s="36"/>
      <c r="R38" s="36">
        <v>10</v>
      </c>
      <c r="S38" s="35" t="s">
        <v>96</v>
      </c>
      <c r="T38" s="35" t="s">
        <v>96</v>
      </c>
      <c r="U38" s="35"/>
      <c r="V38" s="35" t="s">
        <v>48</v>
      </c>
      <c r="W38" s="35"/>
      <c r="X38" s="35" t="s">
        <v>97</v>
      </c>
      <c r="Y38" s="53" t="s">
        <v>839</v>
      </c>
    </row>
    <row r="39" spans="1:25" ht="13.5">
      <c r="A39" s="31"/>
      <c r="B39" s="32"/>
      <c r="C39" s="32"/>
      <c r="D39" s="32"/>
      <c r="E39" s="32"/>
      <c r="F39" s="42"/>
      <c r="G39" s="34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5"/>
      <c r="T39" s="35"/>
      <c r="U39" s="35"/>
      <c r="V39" s="35"/>
      <c r="W39" s="35"/>
      <c r="X39" s="35"/>
      <c r="Y39" s="38"/>
    </row>
    <row r="40" spans="1:25" ht="66">
      <c r="A40" s="31" t="s">
        <v>36</v>
      </c>
      <c r="B40" s="32" t="s">
        <v>98</v>
      </c>
      <c r="C40" s="32"/>
      <c r="D40" s="32"/>
      <c r="E40" s="32" t="s">
        <v>41</v>
      </c>
      <c r="F40" s="42" t="s">
        <v>99</v>
      </c>
      <c r="G40" s="34" t="s">
        <v>43</v>
      </c>
      <c r="H40" s="35" t="s">
        <v>44</v>
      </c>
      <c r="I40" s="36" t="s">
        <v>45</v>
      </c>
      <c r="J40" s="36"/>
      <c r="K40" s="36" t="s">
        <v>45</v>
      </c>
      <c r="L40" s="36"/>
      <c r="M40" s="36">
        <v>53.6</v>
      </c>
      <c r="N40" s="36">
        <v>53.6</v>
      </c>
      <c r="O40" s="36"/>
      <c r="P40" s="36">
        <v>53.6</v>
      </c>
      <c r="Q40" s="36"/>
      <c r="R40" s="36"/>
      <c r="S40" s="35" t="s">
        <v>71</v>
      </c>
      <c r="T40" s="35" t="s">
        <v>71</v>
      </c>
      <c r="U40" s="35" t="s">
        <v>100</v>
      </c>
      <c r="V40" s="35" t="s">
        <v>48</v>
      </c>
      <c r="W40" s="35"/>
      <c r="X40" s="35" t="s">
        <v>101</v>
      </c>
      <c r="Y40" s="38" t="s">
        <v>810</v>
      </c>
    </row>
    <row r="41" spans="1:25" ht="13.5">
      <c r="A41" s="31"/>
      <c r="B41" s="32"/>
      <c r="C41" s="32"/>
      <c r="D41" s="32"/>
      <c r="E41" s="32"/>
      <c r="F41" s="42"/>
      <c r="G41" s="34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5"/>
      <c r="T41" s="35"/>
      <c r="U41" s="35"/>
      <c r="V41" s="35"/>
      <c r="W41" s="35"/>
      <c r="X41" s="35"/>
      <c r="Y41" s="38"/>
    </row>
    <row r="42" spans="1:25" ht="66">
      <c r="A42" s="31" t="s">
        <v>36</v>
      </c>
      <c r="B42" s="32" t="s">
        <v>102</v>
      </c>
      <c r="C42" s="32"/>
      <c r="D42" s="32"/>
      <c r="E42" s="32" t="s">
        <v>41</v>
      </c>
      <c r="F42" s="42" t="s">
        <v>103</v>
      </c>
      <c r="G42" s="34" t="s">
        <v>43</v>
      </c>
      <c r="H42" s="35" t="s">
        <v>44</v>
      </c>
      <c r="I42" s="36" t="s">
        <v>104</v>
      </c>
      <c r="J42" s="36"/>
      <c r="K42" s="36" t="s">
        <v>104</v>
      </c>
      <c r="L42" s="36"/>
      <c r="M42" s="36"/>
      <c r="N42" s="36">
        <v>20</v>
      </c>
      <c r="O42" s="36"/>
      <c r="P42" s="36"/>
      <c r="Q42" s="36"/>
      <c r="R42" s="36">
        <v>20</v>
      </c>
      <c r="S42" s="35" t="s">
        <v>105</v>
      </c>
      <c r="T42" s="35" t="s">
        <v>105</v>
      </c>
      <c r="U42" s="35"/>
      <c r="V42" s="35" t="s">
        <v>48</v>
      </c>
      <c r="W42" s="35"/>
      <c r="X42" s="35" t="s">
        <v>106</v>
      </c>
      <c r="Y42" s="53" t="s">
        <v>839</v>
      </c>
    </row>
    <row r="43" spans="1:25" ht="13.5">
      <c r="A43" s="31"/>
      <c r="B43" s="32"/>
      <c r="C43" s="32"/>
      <c r="D43" s="32"/>
      <c r="E43" s="32"/>
      <c r="F43" s="42"/>
      <c r="G43" s="34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5"/>
      <c r="T43" s="35"/>
      <c r="U43" s="35"/>
      <c r="V43" s="35"/>
      <c r="W43" s="35"/>
      <c r="X43" s="35"/>
      <c r="Y43" s="38"/>
    </row>
    <row r="44" spans="1:25" ht="66">
      <c r="A44" s="31" t="s">
        <v>36</v>
      </c>
      <c r="B44" s="32" t="s">
        <v>107</v>
      </c>
      <c r="C44" s="32"/>
      <c r="D44" s="32"/>
      <c r="E44" s="32" t="s">
        <v>41</v>
      </c>
      <c r="F44" s="42" t="s">
        <v>108</v>
      </c>
      <c r="G44" s="34" t="s">
        <v>43</v>
      </c>
      <c r="H44" s="35" t="s">
        <v>44</v>
      </c>
      <c r="I44" s="36" t="s">
        <v>109</v>
      </c>
      <c r="J44" s="36"/>
      <c r="K44" s="36" t="s">
        <v>109</v>
      </c>
      <c r="L44" s="36"/>
      <c r="M44" s="36"/>
      <c r="N44" s="36">
        <v>20</v>
      </c>
      <c r="O44" s="36"/>
      <c r="P44" s="36"/>
      <c r="Q44" s="36"/>
      <c r="R44" s="36">
        <v>20</v>
      </c>
      <c r="S44" s="35" t="s">
        <v>110</v>
      </c>
      <c r="T44" s="35" t="s">
        <v>110</v>
      </c>
      <c r="U44" s="35"/>
      <c r="V44" s="35" t="s">
        <v>48</v>
      </c>
      <c r="W44" s="35"/>
      <c r="X44" s="35" t="s">
        <v>111</v>
      </c>
      <c r="Y44" s="53" t="s">
        <v>839</v>
      </c>
    </row>
    <row r="45" spans="1:25" ht="41.25">
      <c r="A45" s="31" t="s">
        <v>112</v>
      </c>
      <c r="B45" s="32"/>
      <c r="C45" s="32"/>
      <c r="D45" s="32"/>
      <c r="E45" s="32"/>
      <c r="F45" s="41" t="s">
        <v>113</v>
      </c>
      <c r="G45" s="34"/>
      <c r="H45" s="35"/>
      <c r="I45" s="36"/>
      <c r="J45" s="36"/>
      <c r="K45" s="36" t="s">
        <v>114</v>
      </c>
      <c r="L45" s="36"/>
      <c r="M45" s="36"/>
      <c r="N45" s="36"/>
      <c r="O45" s="36"/>
      <c r="P45" s="36"/>
      <c r="Q45" s="36"/>
      <c r="R45" s="36"/>
      <c r="S45" s="35"/>
      <c r="T45" s="35"/>
      <c r="U45" s="35"/>
      <c r="V45" s="35"/>
      <c r="W45" s="35"/>
      <c r="X45" s="35"/>
      <c r="Y45" s="38"/>
    </row>
    <row r="46" spans="1:25" ht="13.5">
      <c r="A46" s="31"/>
      <c r="B46" s="32"/>
      <c r="C46" s="32"/>
      <c r="D46" s="32"/>
      <c r="E46" s="32"/>
      <c r="F46" s="41"/>
      <c r="G46" s="34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5"/>
      <c r="T46" s="35"/>
      <c r="U46" s="35"/>
      <c r="V46" s="35"/>
      <c r="W46" s="35"/>
      <c r="X46" s="35"/>
      <c r="Y46" s="38"/>
    </row>
    <row r="47" spans="1:25" ht="78.75">
      <c r="A47" s="31" t="s">
        <v>112</v>
      </c>
      <c r="B47" s="32" t="s">
        <v>115</v>
      </c>
      <c r="C47" s="32"/>
      <c r="D47" s="32"/>
      <c r="E47" s="32"/>
      <c r="F47" s="42" t="s">
        <v>116</v>
      </c>
      <c r="G47" s="34" t="s">
        <v>43</v>
      </c>
      <c r="H47" s="35" t="s">
        <v>44</v>
      </c>
      <c r="I47" s="36" t="s">
        <v>117</v>
      </c>
      <c r="J47" s="36"/>
      <c r="K47" s="36" t="s">
        <v>117</v>
      </c>
      <c r="L47" s="36"/>
      <c r="M47" s="36"/>
      <c r="N47" s="36"/>
      <c r="O47" s="36"/>
      <c r="P47" s="36"/>
      <c r="Q47" s="36"/>
      <c r="R47" s="36"/>
      <c r="S47" s="35" t="s">
        <v>118</v>
      </c>
      <c r="T47" s="35"/>
      <c r="U47" s="35"/>
      <c r="V47" s="35" t="s">
        <v>849</v>
      </c>
      <c r="W47" s="35"/>
      <c r="X47" s="35"/>
      <c r="Y47" s="38"/>
    </row>
    <row r="48" spans="1:25" ht="13.5">
      <c r="A48" s="31"/>
      <c r="B48" s="32"/>
      <c r="C48" s="32"/>
      <c r="D48" s="32"/>
      <c r="E48" s="32"/>
      <c r="F48" s="42"/>
      <c r="G48" s="34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5"/>
      <c r="T48" s="35"/>
      <c r="U48" s="35"/>
      <c r="V48" s="35"/>
      <c r="W48" s="35"/>
      <c r="X48" s="35"/>
      <c r="Y48" s="38"/>
    </row>
    <row r="49" spans="1:25" ht="54.75">
      <c r="A49" s="31" t="s">
        <v>112</v>
      </c>
      <c r="B49" s="32" t="s">
        <v>119</v>
      </c>
      <c r="C49" s="32"/>
      <c r="D49" s="32"/>
      <c r="E49" s="32"/>
      <c r="F49" s="42" t="s">
        <v>120</v>
      </c>
      <c r="G49" s="34" t="s">
        <v>43</v>
      </c>
      <c r="H49" s="35" t="s">
        <v>44</v>
      </c>
      <c r="I49" s="36" t="s">
        <v>121</v>
      </c>
      <c r="J49" s="36"/>
      <c r="K49" s="36" t="s">
        <v>121</v>
      </c>
      <c r="L49" s="36"/>
      <c r="M49" s="36"/>
      <c r="N49" s="36"/>
      <c r="O49" s="36"/>
      <c r="P49" s="36"/>
      <c r="Q49" s="36"/>
      <c r="R49" s="36"/>
      <c r="S49" s="35" t="s">
        <v>122</v>
      </c>
      <c r="T49" s="35" t="s">
        <v>122</v>
      </c>
      <c r="U49" s="35"/>
      <c r="V49" s="35" t="s">
        <v>48</v>
      </c>
      <c r="W49" s="35"/>
      <c r="X49" s="35" t="s">
        <v>800</v>
      </c>
      <c r="Y49" s="38"/>
    </row>
    <row r="50" spans="1:25" ht="13.5">
      <c r="A50" s="31"/>
      <c r="B50" s="32"/>
      <c r="C50" s="32"/>
      <c r="D50" s="32"/>
      <c r="E50" s="32"/>
      <c r="F50" s="42"/>
      <c r="G50" s="34"/>
      <c r="H50" s="35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5"/>
      <c r="T50" s="35"/>
      <c r="U50" s="35"/>
      <c r="V50" s="35"/>
      <c r="W50" s="35"/>
      <c r="X50" s="35"/>
      <c r="Y50" s="38"/>
    </row>
    <row r="51" spans="1:25" ht="52.5">
      <c r="A51" s="31" t="s">
        <v>112</v>
      </c>
      <c r="B51" s="32" t="s">
        <v>123</v>
      </c>
      <c r="C51" s="32"/>
      <c r="D51" s="32"/>
      <c r="E51" s="32"/>
      <c r="F51" s="42" t="s">
        <v>124</v>
      </c>
      <c r="G51" s="34" t="s">
        <v>43</v>
      </c>
      <c r="H51" s="35" t="s">
        <v>44</v>
      </c>
      <c r="I51" s="36" t="s">
        <v>125</v>
      </c>
      <c r="J51" s="36"/>
      <c r="K51" s="36" t="s">
        <v>125</v>
      </c>
      <c r="L51" s="36"/>
      <c r="M51" s="36"/>
      <c r="N51" s="36"/>
      <c r="O51" s="36"/>
      <c r="P51" s="36"/>
      <c r="Q51" s="36"/>
      <c r="R51" s="36"/>
      <c r="S51" s="35" t="s">
        <v>850</v>
      </c>
      <c r="T51" s="35" t="s">
        <v>850</v>
      </c>
      <c r="U51" s="35"/>
      <c r="V51" s="35" t="s">
        <v>48</v>
      </c>
      <c r="W51" s="35"/>
      <c r="X51" s="35" t="s">
        <v>801</v>
      </c>
      <c r="Y51" s="38"/>
    </row>
    <row r="52" spans="1:25" ht="54.75">
      <c r="A52" s="31"/>
      <c r="B52" s="32"/>
      <c r="C52" s="32"/>
      <c r="D52" s="32"/>
      <c r="E52" s="32"/>
      <c r="F52" s="41" t="s">
        <v>126</v>
      </c>
      <c r="G52" s="34"/>
      <c r="H52" s="35"/>
      <c r="I52" s="36"/>
      <c r="J52" s="36"/>
      <c r="K52" s="36" t="s">
        <v>127</v>
      </c>
      <c r="L52" s="36"/>
      <c r="M52" s="36"/>
      <c r="N52" s="36">
        <v>58.6</v>
      </c>
      <c r="O52" s="36"/>
      <c r="P52" s="36"/>
      <c r="Q52" s="36"/>
      <c r="R52" s="36">
        <v>58.6</v>
      </c>
      <c r="S52" s="35"/>
      <c r="T52" s="35"/>
      <c r="U52" s="35"/>
      <c r="V52" s="35"/>
      <c r="W52" s="35"/>
      <c r="X52" s="35"/>
      <c r="Y52" s="38"/>
    </row>
    <row r="53" spans="1:25" ht="13.5">
      <c r="A53" s="31"/>
      <c r="B53" s="32"/>
      <c r="C53" s="32"/>
      <c r="D53" s="32"/>
      <c r="E53" s="32"/>
      <c r="F53" s="41"/>
      <c r="G53" s="34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5"/>
      <c r="T53" s="35"/>
      <c r="U53" s="35"/>
      <c r="V53" s="35"/>
      <c r="W53" s="35"/>
      <c r="X53" s="35"/>
      <c r="Y53" s="38"/>
    </row>
    <row r="54" spans="1:25" ht="52.5">
      <c r="A54" s="31" t="s">
        <v>112</v>
      </c>
      <c r="B54" s="32" t="s">
        <v>128</v>
      </c>
      <c r="C54" s="32"/>
      <c r="D54" s="32"/>
      <c r="E54" s="32" t="s">
        <v>129</v>
      </c>
      <c r="F54" s="42" t="s">
        <v>130</v>
      </c>
      <c r="G54" s="34" t="s">
        <v>43</v>
      </c>
      <c r="H54" s="35" t="s">
        <v>44</v>
      </c>
      <c r="I54" s="36" t="s">
        <v>45</v>
      </c>
      <c r="J54" s="36"/>
      <c r="K54" s="36" t="s">
        <v>45</v>
      </c>
      <c r="L54" s="36"/>
      <c r="M54" s="36"/>
      <c r="N54" s="36"/>
      <c r="O54" s="36"/>
      <c r="P54" s="36"/>
      <c r="Q54" s="36"/>
      <c r="R54" s="36"/>
      <c r="S54" s="35" t="s">
        <v>131</v>
      </c>
      <c r="T54" s="35" t="s">
        <v>131</v>
      </c>
      <c r="U54" s="35"/>
      <c r="V54" s="35" t="s">
        <v>48</v>
      </c>
      <c r="W54" s="35"/>
      <c r="X54" s="35" t="s">
        <v>802</v>
      </c>
      <c r="Y54" s="38"/>
    </row>
    <row r="55" spans="1:25" ht="13.5">
      <c r="A55" s="31"/>
      <c r="B55" s="32"/>
      <c r="C55" s="32"/>
      <c r="D55" s="32"/>
      <c r="E55" s="32"/>
      <c r="F55" s="42"/>
      <c r="G55" s="34"/>
      <c r="H55" s="35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5"/>
      <c r="T55" s="35"/>
      <c r="U55" s="35"/>
      <c r="V55" s="35"/>
      <c r="W55" s="35"/>
      <c r="X55" s="35"/>
      <c r="Y55" s="38"/>
    </row>
    <row r="56" spans="1:25" ht="52.5">
      <c r="A56" s="31" t="s">
        <v>112</v>
      </c>
      <c r="B56" s="32" t="s">
        <v>132</v>
      </c>
      <c r="C56" s="32"/>
      <c r="D56" s="32"/>
      <c r="E56" s="32" t="s">
        <v>129</v>
      </c>
      <c r="F56" s="42" t="s">
        <v>133</v>
      </c>
      <c r="G56" s="34" t="s">
        <v>43</v>
      </c>
      <c r="H56" s="35" t="s">
        <v>44</v>
      </c>
      <c r="I56" s="36" t="s">
        <v>134</v>
      </c>
      <c r="J56" s="36"/>
      <c r="K56" s="36" t="s">
        <v>134</v>
      </c>
      <c r="L56" s="36"/>
      <c r="M56" s="36"/>
      <c r="N56" s="36"/>
      <c r="O56" s="36"/>
      <c r="P56" s="36"/>
      <c r="Q56" s="36"/>
      <c r="R56" s="36"/>
      <c r="S56" s="35" t="s">
        <v>135</v>
      </c>
      <c r="T56" s="35" t="s">
        <v>135</v>
      </c>
      <c r="U56" s="35"/>
      <c r="V56" s="35" t="s">
        <v>48</v>
      </c>
      <c r="W56" s="35"/>
      <c r="X56" s="35" t="s">
        <v>803</v>
      </c>
      <c r="Y56" s="38"/>
    </row>
    <row r="57" spans="1:25" ht="13.5">
      <c r="A57" s="31"/>
      <c r="B57" s="32"/>
      <c r="C57" s="32"/>
      <c r="D57" s="32"/>
      <c r="E57" s="32"/>
      <c r="F57" s="42"/>
      <c r="G57" s="34"/>
      <c r="H57" s="35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5"/>
      <c r="T57" s="35"/>
      <c r="U57" s="35"/>
      <c r="V57" s="35"/>
      <c r="W57" s="35"/>
      <c r="X57" s="35"/>
      <c r="Y57" s="38"/>
    </row>
    <row r="58" spans="1:25" ht="52.5">
      <c r="A58" s="31" t="s">
        <v>112</v>
      </c>
      <c r="B58" s="32" t="s">
        <v>136</v>
      </c>
      <c r="C58" s="32"/>
      <c r="D58" s="32"/>
      <c r="E58" s="32" t="s">
        <v>129</v>
      </c>
      <c r="F58" s="42" t="s">
        <v>137</v>
      </c>
      <c r="G58" s="34" t="s">
        <v>43</v>
      </c>
      <c r="H58" s="35" t="s">
        <v>44</v>
      </c>
      <c r="I58" s="36" t="s">
        <v>121</v>
      </c>
      <c r="J58" s="36"/>
      <c r="K58" s="36" t="s">
        <v>121</v>
      </c>
      <c r="L58" s="36"/>
      <c r="M58" s="36"/>
      <c r="N58" s="36"/>
      <c r="O58" s="36"/>
      <c r="P58" s="36"/>
      <c r="Q58" s="36"/>
      <c r="R58" s="36"/>
      <c r="S58" s="35" t="s">
        <v>138</v>
      </c>
      <c r="T58" s="35" t="s">
        <v>138</v>
      </c>
      <c r="U58" s="35"/>
      <c r="V58" s="35" t="s">
        <v>48</v>
      </c>
      <c r="W58" s="35"/>
      <c r="X58" s="35" t="s">
        <v>804</v>
      </c>
      <c r="Y58" s="38"/>
    </row>
    <row r="59" spans="1:25" ht="13.5">
      <c r="A59" s="31"/>
      <c r="B59" s="32"/>
      <c r="C59" s="32"/>
      <c r="D59" s="32"/>
      <c r="E59" s="32"/>
      <c r="F59" s="42"/>
      <c r="G59" s="34"/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5"/>
      <c r="T59" s="35"/>
      <c r="U59" s="35"/>
      <c r="V59" s="35"/>
      <c r="W59" s="35"/>
      <c r="X59" s="35"/>
      <c r="Y59" s="38"/>
    </row>
    <row r="60" spans="1:25" ht="52.5">
      <c r="A60" s="31" t="s">
        <v>112</v>
      </c>
      <c r="B60" s="32" t="s">
        <v>139</v>
      </c>
      <c r="C60" s="32"/>
      <c r="D60" s="32"/>
      <c r="E60" s="32" t="s">
        <v>129</v>
      </c>
      <c r="F60" s="42" t="s">
        <v>140</v>
      </c>
      <c r="G60" s="34" t="s">
        <v>43</v>
      </c>
      <c r="H60" s="35" t="s">
        <v>44</v>
      </c>
      <c r="I60" s="36" t="s">
        <v>45</v>
      </c>
      <c r="J60" s="36"/>
      <c r="K60" s="36" t="s">
        <v>45</v>
      </c>
      <c r="L60" s="36"/>
      <c r="M60" s="36"/>
      <c r="N60" s="36"/>
      <c r="O60" s="36"/>
      <c r="P60" s="36"/>
      <c r="Q60" s="36"/>
      <c r="R60" s="36"/>
      <c r="S60" s="35" t="s">
        <v>141</v>
      </c>
      <c r="T60" s="35" t="s">
        <v>141</v>
      </c>
      <c r="U60" s="35"/>
      <c r="V60" s="35" t="s">
        <v>48</v>
      </c>
      <c r="W60" s="35"/>
      <c r="X60" s="35" t="s">
        <v>805</v>
      </c>
      <c r="Y60" s="38"/>
    </row>
    <row r="61" spans="1:25" ht="13.5">
      <c r="A61" s="31"/>
      <c r="B61" s="32"/>
      <c r="C61" s="32"/>
      <c r="D61" s="32"/>
      <c r="E61" s="32"/>
      <c r="F61" s="42"/>
      <c r="G61" s="34"/>
      <c r="H61" s="35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5"/>
      <c r="T61" s="35"/>
      <c r="U61" s="35"/>
      <c r="V61" s="35"/>
      <c r="W61" s="35"/>
      <c r="X61" s="35"/>
      <c r="Y61" s="38"/>
    </row>
    <row r="62" spans="1:25" ht="52.5">
      <c r="A62" s="31" t="s">
        <v>112</v>
      </c>
      <c r="B62" s="32" t="s">
        <v>142</v>
      </c>
      <c r="C62" s="32"/>
      <c r="D62" s="32"/>
      <c r="E62" s="32" t="s">
        <v>129</v>
      </c>
      <c r="F62" s="42" t="s">
        <v>143</v>
      </c>
      <c r="G62" s="34" t="s">
        <v>43</v>
      </c>
      <c r="H62" s="35" t="s">
        <v>44</v>
      </c>
      <c r="I62" s="36" t="s">
        <v>144</v>
      </c>
      <c r="J62" s="36"/>
      <c r="K62" s="36" t="s">
        <v>144</v>
      </c>
      <c r="L62" s="36"/>
      <c r="M62" s="36"/>
      <c r="N62" s="36">
        <v>58.6</v>
      </c>
      <c r="O62" s="36"/>
      <c r="P62" s="36"/>
      <c r="Q62" s="36"/>
      <c r="R62" s="36">
        <v>58.6</v>
      </c>
      <c r="S62" s="35" t="s">
        <v>145</v>
      </c>
      <c r="T62" s="35" t="s">
        <v>145</v>
      </c>
      <c r="U62" s="35"/>
      <c r="V62" s="35" t="s">
        <v>48</v>
      </c>
      <c r="W62" s="35"/>
      <c r="X62" s="35" t="s">
        <v>806</v>
      </c>
      <c r="Y62" s="53" t="s">
        <v>807</v>
      </c>
    </row>
    <row r="63" spans="1:25" ht="13.5">
      <c r="A63" s="31"/>
      <c r="B63" s="32"/>
      <c r="C63" s="32"/>
      <c r="D63" s="32"/>
      <c r="E63" s="32"/>
      <c r="F63" s="42"/>
      <c r="G63" s="34"/>
      <c r="H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5"/>
      <c r="T63" s="35"/>
      <c r="U63" s="35"/>
      <c r="V63" s="35"/>
      <c r="W63" s="35"/>
      <c r="X63" s="35"/>
      <c r="Y63" s="38"/>
    </row>
    <row r="64" spans="1:25" ht="52.5">
      <c r="A64" s="31" t="s">
        <v>112</v>
      </c>
      <c r="B64" s="32" t="s">
        <v>146</v>
      </c>
      <c r="C64" s="32"/>
      <c r="D64" s="32"/>
      <c r="E64" s="32" t="s">
        <v>129</v>
      </c>
      <c r="F64" s="42" t="s">
        <v>103</v>
      </c>
      <c r="G64" s="34" t="s">
        <v>43</v>
      </c>
      <c r="H64" s="35" t="s">
        <v>44</v>
      </c>
      <c r="I64" s="36" t="s">
        <v>147</v>
      </c>
      <c r="J64" s="36"/>
      <c r="K64" s="36" t="s">
        <v>147</v>
      </c>
      <c r="L64" s="36"/>
      <c r="M64" s="36"/>
      <c r="N64" s="36"/>
      <c r="O64" s="36"/>
      <c r="P64" s="36"/>
      <c r="Q64" s="36"/>
      <c r="R64" s="36"/>
      <c r="S64" s="35" t="s">
        <v>148</v>
      </c>
      <c r="T64" s="35" t="s">
        <v>148</v>
      </c>
      <c r="U64" s="35"/>
      <c r="V64" s="35" t="s">
        <v>48</v>
      </c>
      <c r="W64" s="35"/>
      <c r="X64" s="35" t="s">
        <v>808</v>
      </c>
      <c r="Y64" s="38"/>
    </row>
    <row r="65" spans="1:25" ht="54.75">
      <c r="A65" s="31"/>
      <c r="B65" s="32"/>
      <c r="C65" s="32"/>
      <c r="D65" s="32"/>
      <c r="E65" s="32"/>
      <c r="F65" s="41" t="s">
        <v>149</v>
      </c>
      <c r="G65" s="34"/>
      <c r="H65" s="35"/>
      <c r="I65" s="36"/>
      <c r="J65" s="36"/>
      <c r="K65" s="36" t="s">
        <v>150</v>
      </c>
      <c r="L65" s="36"/>
      <c r="M65" s="36">
        <v>126.4</v>
      </c>
      <c r="N65" s="36">
        <v>126.4</v>
      </c>
      <c r="O65" s="36"/>
      <c r="P65" s="36"/>
      <c r="Q65" s="36"/>
      <c r="R65" s="36">
        <v>126.4</v>
      </c>
      <c r="S65" s="35"/>
      <c r="T65" s="35"/>
      <c r="U65" s="35"/>
      <c r="V65" s="35"/>
      <c r="W65" s="35"/>
      <c r="X65" s="35"/>
      <c r="Y65" s="38"/>
    </row>
    <row r="66" spans="1:25" ht="13.5">
      <c r="A66" s="31"/>
      <c r="B66" s="32"/>
      <c r="C66" s="32"/>
      <c r="D66" s="32"/>
      <c r="E66" s="32"/>
      <c r="F66" s="41"/>
      <c r="G66" s="34"/>
      <c r="H66" s="35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5"/>
      <c r="T66" s="35"/>
      <c r="U66" s="35"/>
      <c r="V66" s="35"/>
      <c r="W66" s="35"/>
      <c r="X66" s="35"/>
      <c r="Y66" s="38"/>
    </row>
    <row r="67" spans="1:25" ht="52.5">
      <c r="A67" s="31" t="s">
        <v>112</v>
      </c>
      <c r="B67" s="32" t="s">
        <v>151</v>
      </c>
      <c r="C67" s="32"/>
      <c r="D67" s="32"/>
      <c r="E67" s="32" t="s">
        <v>152</v>
      </c>
      <c r="F67" s="42" t="s">
        <v>153</v>
      </c>
      <c r="G67" s="34" t="s">
        <v>43</v>
      </c>
      <c r="H67" s="35" t="s">
        <v>44</v>
      </c>
      <c r="I67" s="36" t="s">
        <v>154</v>
      </c>
      <c r="J67" s="36"/>
      <c r="K67" s="36" t="s">
        <v>154</v>
      </c>
      <c r="L67" s="36"/>
      <c r="M67" s="36">
        <v>75.6</v>
      </c>
      <c r="N67" s="36">
        <v>75.6</v>
      </c>
      <c r="O67" s="36"/>
      <c r="P67" s="36"/>
      <c r="Q67" s="36"/>
      <c r="R67" s="36" t="s">
        <v>784</v>
      </c>
      <c r="S67" s="35" t="s">
        <v>155</v>
      </c>
      <c r="T67" s="35" t="s">
        <v>155</v>
      </c>
      <c r="U67" s="35" t="s">
        <v>785</v>
      </c>
      <c r="V67" s="35" t="s">
        <v>48</v>
      </c>
      <c r="W67" s="35"/>
      <c r="X67" s="35" t="s">
        <v>809</v>
      </c>
      <c r="Y67" s="53" t="s">
        <v>810</v>
      </c>
    </row>
    <row r="68" spans="1:25" ht="13.5">
      <c r="A68" s="31"/>
      <c r="B68" s="32"/>
      <c r="C68" s="32"/>
      <c r="D68" s="32"/>
      <c r="E68" s="32"/>
      <c r="F68" s="42"/>
      <c r="G68" s="34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5"/>
      <c r="T68" s="35"/>
      <c r="U68" s="35"/>
      <c r="V68" s="35"/>
      <c r="W68" s="35"/>
      <c r="X68" s="35"/>
      <c r="Y68" s="38"/>
    </row>
    <row r="69" spans="1:25" ht="52.5">
      <c r="A69" s="31" t="s">
        <v>112</v>
      </c>
      <c r="B69" s="32" t="s">
        <v>156</v>
      </c>
      <c r="C69" s="32"/>
      <c r="D69" s="32"/>
      <c r="E69" s="32" t="s">
        <v>152</v>
      </c>
      <c r="F69" s="42" t="s">
        <v>157</v>
      </c>
      <c r="G69" s="34" t="s">
        <v>43</v>
      </c>
      <c r="H69" s="35" t="s">
        <v>44</v>
      </c>
      <c r="I69" s="36" t="s">
        <v>158</v>
      </c>
      <c r="J69" s="36"/>
      <c r="K69" s="36" t="s">
        <v>158</v>
      </c>
      <c r="L69" s="36"/>
      <c r="M69" s="36">
        <v>12.8</v>
      </c>
      <c r="N69" s="36">
        <v>12.8</v>
      </c>
      <c r="O69" s="36"/>
      <c r="P69" s="36"/>
      <c r="Q69" s="36"/>
      <c r="R69" s="36">
        <v>12.8</v>
      </c>
      <c r="S69" s="35" t="s">
        <v>159</v>
      </c>
      <c r="T69" s="35" t="s">
        <v>159</v>
      </c>
      <c r="U69" s="35" t="s">
        <v>786</v>
      </c>
      <c r="V69" s="35" t="s">
        <v>48</v>
      </c>
      <c r="W69" s="35"/>
      <c r="X69" s="35" t="s">
        <v>811</v>
      </c>
      <c r="Y69" s="53" t="s">
        <v>812</v>
      </c>
    </row>
    <row r="70" spans="1:25" ht="13.5">
      <c r="A70" s="31"/>
      <c r="B70" s="32"/>
      <c r="C70" s="32"/>
      <c r="D70" s="32"/>
      <c r="E70" s="32"/>
      <c r="F70" s="42"/>
      <c r="G70" s="34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5"/>
      <c r="T70" s="35"/>
      <c r="U70" s="35"/>
      <c r="V70" s="35"/>
      <c r="W70" s="35"/>
      <c r="X70" s="35"/>
      <c r="Y70" s="38"/>
    </row>
    <row r="71" spans="1:25" ht="52.5">
      <c r="A71" s="31" t="s">
        <v>112</v>
      </c>
      <c r="B71" s="32" t="s">
        <v>160</v>
      </c>
      <c r="C71" s="32"/>
      <c r="D71" s="32"/>
      <c r="E71" s="32" t="s">
        <v>152</v>
      </c>
      <c r="F71" s="42" t="s">
        <v>161</v>
      </c>
      <c r="G71" s="34" t="s">
        <v>43</v>
      </c>
      <c r="H71" s="35" t="s">
        <v>44</v>
      </c>
      <c r="I71" s="36" t="s">
        <v>162</v>
      </c>
      <c r="J71" s="36"/>
      <c r="K71" s="36" t="s">
        <v>162</v>
      </c>
      <c r="L71" s="36"/>
      <c r="M71" s="36"/>
      <c r="N71" s="36"/>
      <c r="O71" s="36"/>
      <c r="P71" s="36"/>
      <c r="Q71" s="36"/>
      <c r="R71" s="36"/>
      <c r="S71" s="35" t="s">
        <v>163</v>
      </c>
      <c r="T71" s="35" t="s">
        <v>163</v>
      </c>
      <c r="U71" s="35"/>
      <c r="V71" s="35" t="s">
        <v>48</v>
      </c>
      <c r="W71" s="35"/>
      <c r="X71" s="35" t="s">
        <v>813</v>
      </c>
      <c r="Y71" s="38"/>
    </row>
    <row r="72" spans="1:25" ht="13.5">
      <c r="A72" s="31"/>
      <c r="B72" s="32"/>
      <c r="C72" s="32"/>
      <c r="D72" s="32"/>
      <c r="E72" s="32"/>
      <c r="F72" s="42"/>
      <c r="G72" s="34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5"/>
      <c r="T72" s="35"/>
      <c r="U72" s="35"/>
      <c r="V72" s="35"/>
      <c r="W72" s="35"/>
      <c r="X72" s="35"/>
      <c r="Y72" s="38"/>
    </row>
    <row r="73" spans="1:25" ht="39">
      <c r="A73" s="31" t="s">
        <v>112</v>
      </c>
      <c r="B73" s="32" t="s">
        <v>164</v>
      </c>
      <c r="C73" s="32"/>
      <c r="D73" s="32"/>
      <c r="E73" s="32" t="s">
        <v>152</v>
      </c>
      <c r="F73" s="42" t="s">
        <v>165</v>
      </c>
      <c r="G73" s="34" t="s">
        <v>43</v>
      </c>
      <c r="H73" s="35" t="s">
        <v>44</v>
      </c>
      <c r="I73" s="36" t="s">
        <v>85</v>
      </c>
      <c r="J73" s="36"/>
      <c r="K73" s="36" t="s">
        <v>85</v>
      </c>
      <c r="L73" s="36"/>
      <c r="M73" s="36">
        <v>38</v>
      </c>
      <c r="N73" s="36">
        <v>38</v>
      </c>
      <c r="O73" s="36"/>
      <c r="P73" s="36"/>
      <c r="Q73" s="36"/>
      <c r="R73" s="36">
        <v>38</v>
      </c>
      <c r="S73" s="35" t="s">
        <v>166</v>
      </c>
      <c r="T73" s="35" t="s">
        <v>166</v>
      </c>
      <c r="U73" s="35" t="s">
        <v>787</v>
      </c>
      <c r="V73" s="35" t="s">
        <v>48</v>
      </c>
      <c r="W73" s="35"/>
      <c r="X73" s="35" t="s">
        <v>814</v>
      </c>
      <c r="Y73" s="53" t="s">
        <v>812</v>
      </c>
    </row>
    <row r="74" spans="1:25" ht="41.25">
      <c r="A74" s="31"/>
      <c r="B74" s="32"/>
      <c r="C74" s="32"/>
      <c r="D74" s="32"/>
      <c r="E74" s="32"/>
      <c r="F74" s="41" t="s">
        <v>167</v>
      </c>
      <c r="G74" s="34"/>
      <c r="H74" s="35"/>
      <c r="I74" s="36"/>
      <c r="J74" s="36"/>
      <c r="K74" s="36" t="s">
        <v>168</v>
      </c>
      <c r="L74" s="36"/>
      <c r="M74" s="36">
        <v>2388.1</v>
      </c>
      <c r="N74" s="36">
        <v>3363.6</v>
      </c>
      <c r="O74" s="36"/>
      <c r="P74" s="36">
        <v>878.4</v>
      </c>
      <c r="Q74" s="36">
        <v>327.8</v>
      </c>
      <c r="R74" s="36">
        <v>2485.2</v>
      </c>
      <c r="S74" s="35"/>
      <c r="T74" s="35"/>
      <c r="U74" s="35"/>
      <c r="V74" s="35"/>
      <c r="W74" s="35"/>
      <c r="X74" s="35"/>
      <c r="Y74" s="38"/>
    </row>
    <row r="75" spans="1:25" ht="13.5">
      <c r="A75" s="31"/>
      <c r="B75" s="32"/>
      <c r="C75" s="32"/>
      <c r="D75" s="32"/>
      <c r="E75" s="32"/>
      <c r="F75" s="41"/>
      <c r="G75" s="34"/>
      <c r="H75" s="35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5"/>
      <c r="T75" s="35"/>
      <c r="U75" s="35"/>
      <c r="V75" s="35"/>
      <c r="W75" s="35"/>
      <c r="X75" s="35"/>
      <c r="Y75" s="38"/>
    </row>
    <row r="76" spans="1:25" ht="66">
      <c r="A76" s="31" t="s">
        <v>112</v>
      </c>
      <c r="B76" s="32" t="s">
        <v>169</v>
      </c>
      <c r="C76" s="32"/>
      <c r="D76" s="32"/>
      <c r="E76" s="32" t="s">
        <v>170</v>
      </c>
      <c r="F76" s="42" t="s">
        <v>171</v>
      </c>
      <c r="G76" s="34" t="s">
        <v>43</v>
      </c>
      <c r="H76" s="35" t="s">
        <v>44</v>
      </c>
      <c r="I76" s="36" t="s">
        <v>172</v>
      </c>
      <c r="J76" s="36"/>
      <c r="K76" s="36" t="s">
        <v>172</v>
      </c>
      <c r="L76" s="36"/>
      <c r="M76" s="36"/>
      <c r="N76" s="36">
        <v>122</v>
      </c>
      <c r="O76" s="36"/>
      <c r="P76" s="36"/>
      <c r="Q76" s="36"/>
      <c r="R76" s="36">
        <v>122</v>
      </c>
      <c r="S76" s="35" t="s">
        <v>173</v>
      </c>
      <c r="T76" s="35" t="s">
        <v>173</v>
      </c>
      <c r="U76" s="35"/>
      <c r="V76" s="35" t="s">
        <v>48</v>
      </c>
      <c r="W76" s="35"/>
      <c r="X76" s="35" t="s">
        <v>815</v>
      </c>
      <c r="Y76" s="53" t="s">
        <v>816</v>
      </c>
    </row>
    <row r="77" spans="1:25" ht="13.5">
      <c r="A77" s="31"/>
      <c r="B77" s="32"/>
      <c r="C77" s="32"/>
      <c r="D77" s="32"/>
      <c r="E77" s="32"/>
      <c r="F77" s="42"/>
      <c r="G77" s="34"/>
      <c r="H77" s="35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5"/>
      <c r="T77" s="35"/>
      <c r="U77" s="35"/>
      <c r="V77" s="35"/>
      <c r="W77" s="35"/>
      <c r="X77" s="35"/>
      <c r="Y77" s="38"/>
    </row>
    <row r="78" spans="1:25" ht="66">
      <c r="A78" s="31" t="s">
        <v>112</v>
      </c>
      <c r="B78" s="32" t="s">
        <v>174</v>
      </c>
      <c r="C78" s="32"/>
      <c r="D78" s="32"/>
      <c r="E78" s="32" t="s">
        <v>170</v>
      </c>
      <c r="F78" s="42" t="s">
        <v>175</v>
      </c>
      <c r="G78" s="34" t="s">
        <v>43</v>
      </c>
      <c r="H78" s="35" t="s">
        <v>44</v>
      </c>
      <c r="I78" s="36" t="s">
        <v>176</v>
      </c>
      <c r="J78" s="36"/>
      <c r="K78" s="36" t="s">
        <v>176</v>
      </c>
      <c r="L78" s="36"/>
      <c r="M78" s="36"/>
      <c r="N78" s="36">
        <v>125</v>
      </c>
      <c r="O78" s="36"/>
      <c r="P78" s="36"/>
      <c r="Q78" s="36"/>
      <c r="R78" s="36">
        <v>125</v>
      </c>
      <c r="S78" s="35" t="s">
        <v>177</v>
      </c>
      <c r="T78" s="35" t="s">
        <v>177</v>
      </c>
      <c r="U78" s="35"/>
      <c r="V78" s="35" t="s">
        <v>48</v>
      </c>
      <c r="W78" s="35"/>
      <c r="X78" s="35" t="s">
        <v>817</v>
      </c>
      <c r="Y78" s="53" t="s">
        <v>818</v>
      </c>
    </row>
    <row r="79" spans="1:25" ht="13.5">
      <c r="A79" s="31"/>
      <c r="B79" s="32"/>
      <c r="C79" s="32"/>
      <c r="D79" s="32"/>
      <c r="E79" s="32"/>
      <c r="F79" s="42"/>
      <c r="G79" s="34"/>
      <c r="H79" s="35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5"/>
      <c r="T79" s="35"/>
      <c r="U79" s="35"/>
      <c r="V79" s="35"/>
      <c r="W79" s="35"/>
      <c r="X79" s="35"/>
      <c r="Y79" s="38"/>
    </row>
    <row r="80" spans="1:25" ht="39">
      <c r="A80" s="31" t="s">
        <v>112</v>
      </c>
      <c r="B80" s="32" t="s">
        <v>178</v>
      </c>
      <c r="C80" s="32"/>
      <c r="D80" s="32"/>
      <c r="E80" s="32" t="s">
        <v>170</v>
      </c>
      <c r="F80" s="42" t="s">
        <v>179</v>
      </c>
      <c r="G80" s="34" t="s">
        <v>43</v>
      </c>
      <c r="H80" s="35" t="s">
        <v>44</v>
      </c>
      <c r="I80" s="36" t="s">
        <v>180</v>
      </c>
      <c r="J80" s="36"/>
      <c r="K80" s="36" t="s">
        <v>180</v>
      </c>
      <c r="L80" s="36"/>
      <c r="M80" s="36">
        <v>150</v>
      </c>
      <c r="N80" s="36">
        <v>150</v>
      </c>
      <c r="O80" s="36"/>
      <c r="P80" s="36">
        <v>72.6</v>
      </c>
      <c r="Q80" s="36">
        <v>72.6</v>
      </c>
      <c r="R80" s="36">
        <v>77.4</v>
      </c>
      <c r="S80" s="35" t="s">
        <v>181</v>
      </c>
      <c r="T80" s="35" t="s">
        <v>181</v>
      </c>
      <c r="U80" s="35" t="s">
        <v>788</v>
      </c>
      <c r="V80" s="35" t="s">
        <v>48</v>
      </c>
      <c r="W80" s="35"/>
      <c r="X80" s="35" t="s">
        <v>819</v>
      </c>
      <c r="Y80" s="53" t="s">
        <v>820</v>
      </c>
    </row>
    <row r="81" spans="1:25" ht="13.5">
      <c r="A81" s="31"/>
      <c r="B81" s="32"/>
      <c r="C81" s="32"/>
      <c r="D81" s="32"/>
      <c r="E81" s="32"/>
      <c r="F81" s="42"/>
      <c r="G81" s="34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5"/>
      <c r="T81" s="35"/>
      <c r="U81" s="35"/>
      <c r="V81" s="35"/>
      <c r="W81" s="35"/>
      <c r="X81" s="35"/>
      <c r="Y81" s="38"/>
    </row>
    <row r="82" spans="1:25" ht="39">
      <c r="A82" s="31" t="s">
        <v>112</v>
      </c>
      <c r="B82" s="32" t="s">
        <v>182</v>
      </c>
      <c r="C82" s="32"/>
      <c r="D82" s="32"/>
      <c r="E82" s="32" t="s">
        <v>170</v>
      </c>
      <c r="F82" s="42" t="s">
        <v>183</v>
      </c>
      <c r="G82" s="34" t="s">
        <v>43</v>
      </c>
      <c r="H82" s="35" t="s">
        <v>44</v>
      </c>
      <c r="I82" s="36" t="s">
        <v>184</v>
      </c>
      <c r="J82" s="36"/>
      <c r="K82" s="36" t="s">
        <v>184</v>
      </c>
      <c r="L82" s="36"/>
      <c r="M82" s="36">
        <v>310</v>
      </c>
      <c r="N82" s="36">
        <v>238</v>
      </c>
      <c r="O82" s="36"/>
      <c r="P82" s="36">
        <v>121.4</v>
      </c>
      <c r="Q82" s="36">
        <v>121.4</v>
      </c>
      <c r="R82" s="36">
        <v>116.6</v>
      </c>
      <c r="S82" s="35" t="s">
        <v>185</v>
      </c>
      <c r="T82" s="35" t="s">
        <v>185</v>
      </c>
      <c r="U82" s="35" t="s">
        <v>789</v>
      </c>
      <c r="V82" s="35" t="s">
        <v>48</v>
      </c>
      <c r="W82" s="35"/>
      <c r="X82" s="35" t="s">
        <v>821</v>
      </c>
      <c r="Y82" s="53" t="s">
        <v>820</v>
      </c>
    </row>
    <row r="83" spans="1:25" ht="13.5">
      <c r="A83" s="31"/>
      <c r="B83" s="32"/>
      <c r="C83" s="32"/>
      <c r="D83" s="32"/>
      <c r="E83" s="32"/>
      <c r="F83" s="42"/>
      <c r="G83" s="34"/>
      <c r="H83" s="35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5"/>
      <c r="T83" s="35"/>
      <c r="U83" s="35"/>
      <c r="V83" s="35"/>
      <c r="W83" s="35"/>
      <c r="X83" s="35"/>
      <c r="Y83" s="38"/>
    </row>
    <row r="84" spans="1:25" ht="52.5">
      <c r="A84" s="31" t="s">
        <v>112</v>
      </c>
      <c r="B84" s="32" t="s">
        <v>186</v>
      </c>
      <c r="C84" s="32"/>
      <c r="D84" s="32"/>
      <c r="E84" s="32" t="s">
        <v>170</v>
      </c>
      <c r="F84" s="42" t="s">
        <v>187</v>
      </c>
      <c r="G84" s="34" t="s">
        <v>43</v>
      </c>
      <c r="H84" s="35" t="s">
        <v>44</v>
      </c>
      <c r="I84" s="36" t="s">
        <v>188</v>
      </c>
      <c r="J84" s="36"/>
      <c r="K84" s="36" t="s">
        <v>188</v>
      </c>
      <c r="L84" s="36"/>
      <c r="M84" s="36">
        <v>107</v>
      </c>
      <c r="N84" s="36">
        <v>107</v>
      </c>
      <c r="O84" s="36"/>
      <c r="P84" s="36"/>
      <c r="Q84" s="36"/>
      <c r="R84" s="36">
        <v>107</v>
      </c>
      <c r="S84" s="35" t="s">
        <v>189</v>
      </c>
      <c r="T84" s="35" t="s">
        <v>189</v>
      </c>
      <c r="U84" s="35" t="s">
        <v>790</v>
      </c>
      <c r="V84" s="35" t="s">
        <v>48</v>
      </c>
      <c r="W84" s="35"/>
      <c r="X84" s="35" t="s">
        <v>822</v>
      </c>
      <c r="Y84" s="53" t="s">
        <v>812</v>
      </c>
    </row>
    <row r="85" spans="1:25" ht="13.5">
      <c r="A85" s="31"/>
      <c r="B85" s="32"/>
      <c r="C85" s="32"/>
      <c r="D85" s="32"/>
      <c r="E85" s="32"/>
      <c r="F85" s="42"/>
      <c r="G85" s="34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5"/>
      <c r="T85" s="35"/>
      <c r="U85" s="35"/>
      <c r="V85" s="35"/>
      <c r="W85" s="35"/>
      <c r="X85" s="35"/>
      <c r="Y85" s="38"/>
    </row>
    <row r="86" spans="1:25" ht="66">
      <c r="A86" s="31" t="s">
        <v>112</v>
      </c>
      <c r="B86" s="32" t="s">
        <v>190</v>
      </c>
      <c r="C86" s="32"/>
      <c r="D86" s="32"/>
      <c r="E86" s="32" t="s">
        <v>170</v>
      </c>
      <c r="F86" s="42" t="s">
        <v>191</v>
      </c>
      <c r="G86" s="34" t="s">
        <v>43</v>
      </c>
      <c r="H86" s="35" t="s">
        <v>44</v>
      </c>
      <c r="I86" s="36" t="s">
        <v>192</v>
      </c>
      <c r="J86" s="36"/>
      <c r="K86" s="36" t="s">
        <v>192</v>
      </c>
      <c r="L86" s="36"/>
      <c r="M86" s="36"/>
      <c r="N86" s="36">
        <v>90</v>
      </c>
      <c r="O86" s="36"/>
      <c r="P86" s="36"/>
      <c r="Q86" s="36"/>
      <c r="R86" s="36">
        <v>90</v>
      </c>
      <c r="S86" s="35" t="s">
        <v>193</v>
      </c>
      <c r="T86" s="35" t="s">
        <v>193</v>
      </c>
      <c r="U86" s="35"/>
      <c r="V86" s="35" t="s">
        <v>48</v>
      </c>
      <c r="W86" s="35"/>
      <c r="X86" s="35" t="s">
        <v>823</v>
      </c>
      <c r="Y86" s="53" t="s">
        <v>818</v>
      </c>
    </row>
    <row r="87" spans="1:25" ht="13.5">
      <c r="A87" s="31"/>
      <c r="B87" s="32"/>
      <c r="C87" s="32"/>
      <c r="D87" s="32"/>
      <c r="E87" s="32"/>
      <c r="F87" s="42"/>
      <c r="G87" s="34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5"/>
      <c r="T87" s="35"/>
      <c r="U87" s="35"/>
      <c r="V87" s="35"/>
      <c r="W87" s="35"/>
      <c r="X87" s="35"/>
      <c r="Y87" s="38"/>
    </row>
    <row r="88" spans="1:25" ht="52.5">
      <c r="A88" s="31" t="s">
        <v>112</v>
      </c>
      <c r="B88" s="32" t="s">
        <v>194</v>
      </c>
      <c r="C88" s="32"/>
      <c r="D88" s="32"/>
      <c r="E88" s="32" t="s">
        <v>170</v>
      </c>
      <c r="F88" s="42" t="s">
        <v>195</v>
      </c>
      <c r="G88" s="34" t="s">
        <v>43</v>
      </c>
      <c r="H88" s="35" t="s">
        <v>44</v>
      </c>
      <c r="I88" s="36" t="s">
        <v>196</v>
      </c>
      <c r="J88" s="36"/>
      <c r="K88" s="36" t="s">
        <v>196</v>
      </c>
      <c r="L88" s="36"/>
      <c r="M88" s="36">
        <v>344.1</v>
      </c>
      <c r="N88" s="36">
        <v>344.1</v>
      </c>
      <c r="O88" s="36"/>
      <c r="P88" s="36">
        <v>344.1</v>
      </c>
      <c r="Q88" s="36"/>
      <c r="R88" s="36"/>
      <c r="S88" s="35" t="s">
        <v>197</v>
      </c>
      <c r="T88" s="35" t="s">
        <v>197</v>
      </c>
      <c r="U88" s="35" t="s">
        <v>798</v>
      </c>
      <c r="V88" s="35" t="s">
        <v>48</v>
      </c>
      <c r="W88" s="35"/>
      <c r="X88" s="35" t="s">
        <v>198</v>
      </c>
      <c r="Y88" s="38"/>
    </row>
    <row r="89" spans="1:25" ht="13.5">
      <c r="A89" s="31"/>
      <c r="B89" s="32"/>
      <c r="C89" s="32"/>
      <c r="D89" s="32"/>
      <c r="E89" s="32"/>
      <c r="F89" s="42"/>
      <c r="G89" s="34"/>
      <c r="H89" s="35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5"/>
      <c r="T89" s="35"/>
      <c r="U89" s="35"/>
      <c r="V89" s="35"/>
      <c r="W89" s="35"/>
      <c r="X89" s="35"/>
      <c r="Y89" s="38"/>
    </row>
    <row r="90" spans="1:25" ht="52.5">
      <c r="A90" s="31" t="s">
        <v>112</v>
      </c>
      <c r="B90" s="32" t="s">
        <v>199</v>
      </c>
      <c r="C90" s="32"/>
      <c r="D90" s="32"/>
      <c r="E90" s="32" t="s">
        <v>170</v>
      </c>
      <c r="F90" s="42" t="s">
        <v>200</v>
      </c>
      <c r="G90" s="34" t="s">
        <v>43</v>
      </c>
      <c r="H90" s="35" t="s">
        <v>44</v>
      </c>
      <c r="I90" s="36" t="s">
        <v>201</v>
      </c>
      <c r="J90" s="36"/>
      <c r="K90" s="36" t="s">
        <v>201</v>
      </c>
      <c r="L90" s="36"/>
      <c r="M90" s="36"/>
      <c r="N90" s="36">
        <v>130</v>
      </c>
      <c r="O90" s="36"/>
      <c r="P90" s="36"/>
      <c r="Q90" s="36"/>
      <c r="R90" s="36">
        <v>130</v>
      </c>
      <c r="S90" s="35" t="s">
        <v>202</v>
      </c>
      <c r="T90" s="35" t="s">
        <v>202</v>
      </c>
      <c r="U90" s="35"/>
      <c r="V90" s="35" t="s">
        <v>48</v>
      </c>
      <c r="W90" s="35"/>
      <c r="X90" s="35" t="s">
        <v>203</v>
      </c>
      <c r="Y90" s="53" t="s">
        <v>807</v>
      </c>
    </row>
    <row r="91" spans="1:25" ht="13.5">
      <c r="A91" s="31"/>
      <c r="B91" s="32"/>
      <c r="C91" s="32"/>
      <c r="D91" s="32"/>
      <c r="E91" s="32"/>
      <c r="F91" s="42"/>
      <c r="G91" s="34"/>
      <c r="H91" s="35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5"/>
      <c r="T91" s="35"/>
      <c r="U91" s="35"/>
      <c r="V91" s="35"/>
      <c r="W91" s="35"/>
      <c r="X91" s="35"/>
      <c r="Y91" s="38"/>
    </row>
    <row r="92" spans="1:25" ht="66">
      <c r="A92" s="31" t="s">
        <v>112</v>
      </c>
      <c r="B92" s="32" t="s">
        <v>204</v>
      </c>
      <c r="C92" s="32"/>
      <c r="D92" s="32"/>
      <c r="E92" s="32" t="s">
        <v>170</v>
      </c>
      <c r="F92" s="42" t="s">
        <v>205</v>
      </c>
      <c r="G92" s="34" t="s">
        <v>43</v>
      </c>
      <c r="H92" s="35" t="s">
        <v>44</v>
      </c>
      <c r="I92" s="36" t="s">
        <v>206</v>
      </c>
      <c r="J92" s="36"/>
      <c r="K92" s="36" t="s">
        <v>206</v>
      </c>
      <c r="L92" s="36"/>
      <c r="M92" s="36"/>
      <c r="N92" s="36">
        <v>69</v>
      </c>
      <c r="O92" s="36"/>
      <c r="P92" s="36"/>
      <c r="Q92" s="36"/>
      <c r="R92" s="36">
        <v>69</v>
      </c>
      <c r="S92" s="35" t="s">
        <v>207</v>
      </c>
      <c r="T92" s="35" t="s">
        <v>207</v>
      </c>
      <c r="U92" s="35"/>
      <c r="V92" s="35" t="s">
        <v>48</v>
      </c>
      <c r="W92" s="35"/>
      <c r="X92" s="35" t="s">
        <v>824</v>
      </c>
      <c r="Y92" s="53" t="s">
        <v>818</v>
      </c>
    </row>
    <row r="93" spans="1:25" ht="13.5">
      <c r="A93" s="31"/>
      <c r="B93" s="32"/>
      <c r="C93" s="32"/>
      <c r="D93" s="32"/>
      <c r="E93" s="32"/>
      <c r="F93" s="42"/>
      <c r="G93" s="34"/>
      <c r="H93" s="35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5"/>
      <c r="T93" s="35"/>
      <c r="U93" s="35"/>
      <c r="V93" s="35"/>
      <c r="W93" s="35"/>
      <c r="X93" s="35"/>
      <c r="Y93" s="38"/>
    </row>
    <row r="94" spans="1:25" ht="52.5">
      <c r="A94" s="31" t="s">
        <v>112</v>
      </c>
      <c r="B94" s="32" t="s">
        <v>208</v>
      </c>
      <c r="C94" s="32"/>
      <c r="D94" s="32"/>
      <c r="E94" s="32" t="s">
        <v>170</v>
      </c>
      <c r="F94" s="42" t="s">
        <v>209</v>
      </c>
      <c r="G94" s="34" t="s">
        <v>43</v>
      </c>
      <c r="H94" s="35" t="s">
        <v>44</v>
      </c>
      <c r="I94" s="36" t="s">
        <v>210</v>
      </c>
      <c r="J94" s="36"/>
      <c r="K94" s="36" t="s">
        <v>210</v>
      </c>
      <c r="L94" s="36"/>
      <c r="M94" s="36"/>
      <c r="N94" s="36">
        <v>27</v>
      </c>
      <c r="O94" s="36"/>
      <c r="P94" s="36"/>
      <c r="Q94" s="36"/>
      <c r="R94" s="36">
        <v>27</v>
      </c>
      <c r="S94" s="35" t="s">
        <v>211</v>
      </c>
      <c r="T94" s="35" t="s">
        <v>211</v>
      </c>
      <c r="U94" s="35"/>
      <c r="V94" s="35" t="s">
        <v>48</v>
      </c>
      <c r="W94" s="35"/>
      <c r="X94" s="35" t="s">
        <v>212</v>
      </c>
      <c r="Y94" s="53" t="s">
        <v>807</v>
      </c>
    </row>
    <row r="95" spans="1:25" ht="13.5">
      <c r="A95" s="31"/>
      <c r="B95" s="32"/>
      <c r="C95" s="32"/>
      <c r="D95" s="32"/>
      <c r="E95" s="32"/>
      <c r="F95" s="42"/>
      <c r="G95" s="34"/>
      <c r="H95" s="35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5"/>
      <c r="T95" s="35"/>
      <c r="U95" s="35"/>
      <c r="V95" s="35"/>
      <c r="W95" s="35"/>
      <c r="X95" s="35"/>
      <c r="Y95" s="38"/>
    </row>
    <row r="96" spans="1:25" ht="66">
      <c r="A96" s="31" t="s">
        <v>112</v>
      </c>
      <c r="B96" s="32" t="s">
        <v>213</v>
      </c>
      <c r="C96" s="32"/>
      <c r="D96" s="32"/>
      <c r="E96" s="32" t="s">
        <v>170</v>
      </c>
      <c r="F96" s="42" t="s">
        <v>214</v>
      </c>
      <c r="G96" s="34" t="s">
        <v>43</v>
      </c>
      <c r="H96" s="35" t="s">
        <v>44</v>
      </c>
      <c r="I96" s="36" t="s">
        <v>215</v>
      </c>
      <c r="J96" s="36"/>
      <c r="K96" s="36" t="s">
        <v>215</v>
      </c>
      <c r="L96" s="36"/>
      <c r="M96" s="36"/>
      <c r="N96" s="36">
        <v>32</v>
      </c>
      <c r="O96" s="36"/>
      <c r="P96" s="36"/>
      <c r="Q96" s="36"/>
      <c r="R96" s="36">
        <v>32</v>
      </c>
      <c r="S96" s="35" t="s">
        <v>216</v>
      </c>
      <c r="T96" s="35" t="s">
        <v>216</v>
      </c>
      <c r="U96" s="35"/>
      <c r="V96" s="35" t="s">
        <v>48</v>
      </c>
      <c r="W96" s="35"/>
      <c r="X96" s="35" t="s">
        <v>825</v>
      </c>
      <c r="Y96" s="53" t="s">
        <v>818</v>
      </c>
    </row>
    <row r="97" spans="1:25" ht="13.5">
      <c r="A97" s="31"/>
      <c r="B97" s="32"/>
      <c r="C97" s="32"/>
      <c r="D97" s="32"/>
      <c r="E97" s="32"/>
      <c r="F97" s="42"/>
      <c r="G97" s="34"/>
      <c r="H97" s="3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5"/>
      <c r="T97" s="35"/>
      <c r="U97" s="35"/>
      <c r="V97" s="35"/>
      <c r="W97" s="35"/>
      <c r="X97" s="35"/>
      <c r="Y97" s="38"/>
    </row>
    <row r="98" spans="1:25" ht="39">
      <c r="A98" s="31" t="s">
        <v>112</v>
      </c>
      <c r="B98" s="32" t="s">
        <v>217</v>
      </c>
      <c r="C98" s="32"/>
      <c r="D98" s="32"/>
      <c r="E98" s="32" t="s">
        <v>170</v>
      </c>
      <c r="F98" s="42" t="s">
        <v>218</v>
      </c>
      <c r="G98" s="34" t="s">
        <v>43</v>
      </c>
      <c r="H98" s="35" t="s">
        <v>44</v>
      </c>
      <c r="I98" s="36" t="s">
        <v>219</v>
      </c>
      <c r="J98" s="36"/>
      <c r="K98" s="36" t="s">
        <v>219</v>
      </c>
      <c r="L98" s="36"/>
      <c r="M98" s="36">
        <v>100</v>
      </c>
      <c r="N98" s="36">
        <v>100</v>
      </c>
      <c r="O98" s="36"/>
      <c r="P98" s="36">
        <v>34.5</v>
      </c>
      <c r="Q98" s="36">
        <v>34.5</v>
      </c>
      <c r="R98" s="36">
        <v>65.5</v>
      </c>
      <c r="S98" s="35" t="s">
        <v>189</v>
      </c>
      <c r="T98" s="35" t="s">
        <v>189</v>
      </c>
      <c r="U98" s="35" t="s">
        <v>791</v>
      </c>
      <c r="V98" s="35" t="s">
        <v>48</v>
      </c>
      <c r="W98" s="35"/>
      <c r="X98" s="35" t="s">
        <v>826</v>
      </c>
      <c r="Y98" s="53" t="s">
        <v>812</v>
      </c>
    </row>
    <row r="99" spans="1:25" ht="13.5">
      <c r="A99" s="31"/>
      <c r="B99" s="32"/>
      <c r="C99" s="32"/>
      <c r="D99" s="32"/>
      <c r="E99" s="32"/>
      <c r="F99" s="42"/>
      <c r="G99" s="34"/>
      <c r="H99" s="35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5"/>
      <c r="T99" s="35"/>
      <c r="U99" s="35"/>
      <c r="V99" s="35"/>
      <c r="W99" s="35"/>
      <c r="X99" s="35"/>
      <c r="Y99" s="38"/>
    </row>
    <row r="100" spans="1:25" ht="39">
      <c r="A100" s="31" t="s">
        <v>112</v>
      </c>
      <c r="B100" s="32" t="s">
        <v>220</v>
      </c>
      <c r="C100" s="32"/>
      <c r="D100" s="32"/>
      <c r="E100" s="32" t="s">
        <v>170</v>
      </c>
      <c r="F100" s="42" t="s">
        <v>221</v>
      </c>
      <c r="G100" s="34" t="s">
        <v>43</v>
      </c>
      <c r="H100" s="35" t="s">
        <v>44</v>
      </c>
      <c r="I100" s="36" t="s">
        <v>222</v>
      </c>
      <c r="J100" s="36"/>
      <c r="K100" s="36" t="s">
        <v>222</v>
      </c>
      <c r="L100" s="36"/>
      <c r="M100" s="36">
        <v>160</v>
      </c>
      <c r="N100" s="36">
        <v>85</v>
      </c>
      <c r="O100" s="36"/>
      <c r="P100" s="36">
        <v>48.7</v>
      </c>
      <c r="Q100" s="36">
        <v>48.7</v>
      </c>
      <c r="R100" s="36">
        <v>36.3</v>
      </c>
      <c r="S100" s="35" t="s">
        <v>223</v>
      </c>
      <c r="T100" s="35" t="s">
        <v>223</v>
      </c>
      <c r="U100" s="35" t="s">
        <v>792</v>
      </c>
      <c r="V100" s="35" t="s">
        <v>48</v>
      </c>
      <c r="W100" s="35"/>
      <c r="X100" s="35" t="s">
        <v>827</v>
      </c>
      <c r="Y100" s="53" t="s">
        <v>812</v>
      </c>
    </row>
    <row r="101" spans="1:25" ht="13.5">
      <c r="A101" s="31"/>
      <c r="B101" s="32"/>
      <c r="C101" s="32"/>
      <c r="D101" s="32"/>
      <c r="E101" s="32"/>
      <c r="F101" s="42"/>
      <c r="G101" s="34"/>
      <c r="H101" s="35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5"/>
      <c r="T101" s="35"/>
      <c r="U101" s="35"/>
      <c r="V101" s="35"/>
      <c r="W101" s="35"/>
      <c r="X101" s="35"/>
      <c r="Y101" s="38"/>
    </row>
    <row r="102" spans="1:25" ht="66">
      <c r="A102" s="31" t="s">
        <v>112</v>
      </c>
      <c r="B102" s="32" t="s">
        <v>224</v>
      </c>
      <c r="C102" s="32"/>
      <c r="D102" s="32"/>
      <c r="E102" s="32" t="s">
        <v>170</v>
      </c>
      <c r="F102" s="42" t="s">
        <v>225</v>
      </c>
      <c r="G102" s="34" t="s">
        <v>43</v>
      </c>
      <c r="H102" s="35" t="s">
        <v>44</v>
      </c>
      <c r="I102" s="36" t="s">
        <v>154</v>
      </c>
      <c r="J102" s="36"/>
      <c r="K102" s="36" t="s">
        <v>154</v>
      </c>
      <c r="L102" s="36"/>
      <c r="M102" s="36"/>
      <c r="N102" s="36">
        <v>40</v>
      </c>
      <c r="O102" s="36"/>
      <c r="P102" s="36"/>
      <c r="Q102" s="36"/>
      <c r="R102" s="36">
        <v>40</v>
      </c>
      <c r="S102" s="35" t="s">
        <v>226</v>
      </c>
      <c r="T102" s="35" t="s">
        <v>226</v>
      </c>
      <c r="U102" s="35"/>
      <c r="V102" s="35" t="s">
        <v>48</v>
      </c>
      <c r="W102" s="35"/>
      <c r="X102" s="35" t="s">
        <v>828</v>
      </c>
      <c r="Y102" s="53" t="s">
        <v>818</v>
      </c>
    </row>
    <row r="103" spans="1:25" ht="13.5">
      <c r="A103" s="31"/>
      <c r="B103" s="32"/>
      <c r="C103" s="32"/>
      <c r="D103" s="32"/>
      <c r="E103" s="32"/>
      <c r="F103" s="42"/>
      <c r="G103" s="34"/>
      <c r="H103" s="35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5"/>
      <c r="T103" s="35"/>
      <c r="U103" s="35"/>
      <c r="V103" s="35"/>
      <c r="W103" s="35"/>
      <c r="X103" s="35"/>
      <c r="Y103" s="38"/>
    </row>
    <row r="104" spans="1:25" ht="39">
      <c r="A104" s="31" t="s">
        <v>112</v>
      </c>
      <c r="B104" s="32" t="s">
        <v>227</v>
      </c>
      <c r="C104" s="32"/>
      <c r="D104" s="32"/>
      <c r="E104" s="32" t="s">
        <v>170</v>
      </c>
      <c r="F104" s="42" t="s">
        <v>228</v>
      </c>
      <c r="G104" s="34" t="s">
        <v>43</v>
      </c>
      <c r="H104" s="35" t="s">
        <v>44</v>
      </c>
      <c r="I104" s="36" t="s">
        <v>229</v>
      </c>
      <c r="J104" s="36"/>
      <c r="K104" s="36" t="s">
        <v>229</v>
      </c>
      <c r="L104" s="36"/>
      <c r="M104" s="36">
        <v>206.5</v>
      </c>
      <c r="N104" s="36">
        <v>206.5</v>
      </c>
      <c r="O104" s="36"/>
      <c r="P104" s="36">
        <v>206.5</v>
      </c>
      <c r="Q104" s="36"/>
      <c r="R104" s="36"/>
      <c r="S104" s="35" t="s">
        <v>230</v>
      </c>
      <c r="T104" s="35" t="s">
        <v>230</v>
      </c>
      <c r="U104" s="35" t="s">
        <v>793</v>
      </c>
      <c r="V104" s="35" t="s">
        <v>48</v>
      </c>
      <c r="W104" s="35"/>
      <c r="X104" s="35" t="s">
        <v>231</v>
      </c>
      <c r="Y104" s="53" t="s">
        <v>812</v>
      </c>
    </row>
    <row r="105" spans="1:25" ht="13.5">
      <c r="A105" s="31"/>
      <c r="B105" s="32"/>
      <c r="C105" s="32"/>
      <c r="D105" s="32"/>
      <c r="E105" s="32"/>
      <c r="F105" s="42"/>
      <c r="G105" s="34"/>
      <c r="H105" s="35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5"/>
      <c r="T105" s="35"/>
      <c r="U105" s="35"/>
      <c r="V105" s="35"/>
      <c r="W105" s="35"/>
      <c r="X105" s="35"/>
      <c r="Y105" s="38"/>
    </row>
    <row r="106" spans="1:25" ht="66">
      <c r="A106" s="31" t="s">
        <v>112</v>
      </c>
      <c r="B106" s="32" t="s">
        <v>232</v>
      </c>
      <c r="C106" s="32"/>
      <c r="D106" s="32"/>
      <c r="E106" s="32" t="s">
        <v>170</v>
      </c>
      <c r="F106" s="42" t="s">
        <v>75</v>
      </c>
      <c r="G106" s="34" t="s">
        <v>43</v>
      </c>
      <c r="H106" s="35" t="s">
        <v>44</v>
      </c>
      <c r="I106" s="36" t="s">
        <v>233</v>
      </c>
      <c r="J106" s="36"/>
      <c r="K106" s="36" t="s">
        <v>233</v>
      </c>
      <c r="L106" s="36"/>
      <c r="M106" s="36"/>
      <c r="N106" s="36">
        <v>170</v>
      </c>
      <c r="O106" s="36"/>
      <c r="P106" s="36"/>
      <c r="Q106" s="36"/>
      <c r="R106" s="36">
        <v>170</v>
      </c>
      <c r="S106" s="35" t="s">
        <v>234</v>
      </c>
      <c r="T106" s="35" t="s">
        <v>234</v>
      </c>
      <c r="U106" s="35"/>
      <c r="V106" s="35" t="s">
        <v>48</v>
      </c>
      <c r="W106" s="35"/>
      <c r="X106" s="35" t="s">
        <v>829</v>
      </c>
      <c r="Y106" s="53" t="s">
        <v>818</v>
      </c>
    </row>
    <row r="107" spans="1:25" ht="13.5">
      <c r="A107" s="31"/>
      <c r="B107" s="32"/>
      <c r="C107" s="32"/>
      <c r="D107" s="32"/>
      <c r="E107" s="32"/>
      <c r="F107" s="42"/>
      <c r="G107" s="34"/>
      <c r="H107" s="35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5"/>
      <c r="T107" s="35"/>
      <c r="U107" s="35"/>
      <c r="V107" s="35"/>
      <c r="W107" s="35"/>
      <c r="X107" s="35"/>
      <c r="Y107" s="38"/>
    </row>
    <row r="108" spans="1:25" ht="52.5">
      <c r="A108" s="31" t="s">
        <v>112</v>
      </c>
      <c r="B108" s="32" t="s">
        <v>235</v>
      </c>
      <c r="C108" s="32"/>
      <c r="D108" s="32"/>
      <c r="E108" s="32" t="s">
        <v>170</v>
      </c>
      <c r="F108" s="42" t="s">
        <v>236</v>
      </c>
      <c r="G108" s="34" t="s">
        <v>43</v>
      </c>
      <c r="H108" s="35" t="s">
        <v>44</v>
      </c>
      <c r="I108" s="36" t="s">
        <v>237</v>
      </c>
      <c r="J108" s="36"/>
      <c r="K108" s="36" t="s">
        <v>237</v>
      </c>
      <c r="L108" s="36"/>
      <c r="M108" s="36"/>
      <c r="N108" s="36"/>
      <c r="O108" s="36"/>
      <c r="P108" s="36"/>
      <c r="Q108" s="36"/>
      <c r="R108" s="36"/>
      <c r="S108" s="35" t="s">
        <v>238</v>
      </c>
      <c r="T108" s="35" t="s">
        <v>238</v>
      </c>
      <c r="U108" s="35"/>
      <c r="V108" s="35" t="s">
        <v>48</v>
      </c>
      <c r="W108" s="35"/>
      <c r="X108" s="35" t="s">
        <v>239</v>
      </c>
      <c r="Y108" s="53" t="s">
        <v>830</v>
      </c>
    </row>
    <row r="109" spans="1:25" ht="13.5">
      <c r="A109" s="31"/>
      <c r="B109" s="32"/>
      <c r="C109" s="32"/>
      <c r="D109" s="32"/>
      <c r="E109" s="32"/>
      <c r="F109" s="42"/>
      <c r="G109" s="34"/>
      <c r="H109" s="35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5"/>
      <c r="T109" s="35"/>
      <c r="U109" s="35"/>
      <c r="V109" s="35"/>
      <c r="W109" s="35"/>
      <c r="X109" s="35"/>
      <c r="Y109" s="38"/>
    </row>
    <row r="110" spans="1:25" ht="66">
      <c r="A110" s="31" t="s">
        <v>112</v>
      </c>
      <c r="B110" s="32" t="s">
        <v>240</v>
      </c>
      <c r="C110" s="32"/>
      <c r="D110" s="32"/>
      <c r="E110" s="32" t="s">
        <v>170</v>
      </c>
      <c r="F110" s="42" t="s">
        <v>241</v>
      </c>
      <c r="G110" s="34" t="s">
        <v>43</v>
      </c>
      <c r="H110" s="35" t="s">
        <v>44</v>
      </c>
      <c r="I110" s="36" t="s">
        <v>242</v>
      </c>
      <c r="J110" s="36"/>
      <c r="K110" s="36" t="s">
        <v>242</v>
      </c>
      <c r="L110" s="36"/>
      <c r="M110" s="36"/>
      <c r="N110" s="36">
        <v>148</v>
      </c>
      <c r="O110" s="36"/>
      <c r="P110" s="36"/>
      <c r="Q110" s="36"/>
      <c r="R110" s="36">
        <v>148</v>
      </c>
      <c r="S110" s="35" t="s">
        <v>243</v>
      </c>
      <c r="T110" s="35" t="s">
        <v>243</v>
      </c>
      <c r="U110" s="35"/>
      <c r="V110" s="35" t="s">
        <v>48</v>
      </c>
      <c r="W110" s="35"/>
      <c r="X110" s="35" t="s">
        <v>831</v>
      </c>
      <c r="Y110" s="53" t="s">
        <v>818</v>
      </c>
    </row>
    <row r="111" spans="1:25" ht="13.5">
      <c r="A111" s="31"/>
      <c r="B111" s="32"/>
      <c r="C111" s="32"/>
      <c r="D111" s="32"/>
      <c r="E111" s="32"/>
      <c r="F111" s="42"/>
      <c r="G111" s="34"/>
      <c r="H111" s="35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5"/>
      <c r="T111" s="35"/>
      <c r="U111" s="35"/>
      <c r="V111" s="35"/>
      <c r="W111" s="35"/>
      <c r="X111" s="35"/>
      <c r="Y111" s="38"/>
    </row>
    <row r="112" spans="1:25" ht="39">
      <c r="A112" s="31" t="s">
        <v>112</v>
      </c>
      <c r="B112" s="32" t="s">
        <v>244</v>
      </c>
      <c r="C112" s="32"/>
      <c r="D112" s="32"/>
      <c r="E112" s="32" t="s">
        <v>170</v>
      </c>
      <c r="F112" s="42" t="s">
        <v>245</v>
      </c>
      <c r="G112" s="34" t="s">
        <v>43</v>
      </c>
      <c r="H112" s="35" t="s">
        <v>44</v>
      </c>
      <c r="I112" s="36" t="s">
        <v>246</v>
      </c>
      <c r="J112" s="36"/>
      <c r="K112" s="36" t="s">
        <v>246</v>
      </c>
      <c r="L112" s="36"/>
      <c r="M112" s="36">
        <v>461.1</v>
      </c>
      <c r="N112" s="36">
        <v>440</v>
      </c>
      <c r="O112" s="36"/>
      <c r="P112" s="36"/>
      <c r="Q112" s="36"/>
      <c r="R112" s="36">
        <v>440</v>
      </c>
      <c r="S112" s="35" t="s">
        <v>247</v>
      </c>
      <c r="T112" s="35" t="s">
        <v>247</v>
      </c>
      <c r="U112" s="35" t="s">
        <v>794</v>
      </c>
      <c r="V112" s="35" t="s">
        <v>48</v>
      </c>
      <c r="W112" s="35"/>
      <c r="X112" s="35" t="s">
        <v>832</v>
      </c>
      <c r="Y112" s="53" t="s">
        <v>812</v>
      </c>
    </row>
    <row r="113" spans="1:25" ht="13.5">
      <c r="A113" s="31"/>
      <c r="B113" s="32"/>
      <c r="C113" s="32"/>
      <c r="D113" s="32"/>
      <c r="E113" s="32"/>
      <c r="F113" s="42"/>
      <c r="G113" s="34"/>
      <c r="H113" s="35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5"/>
      <c r="T113" s="35"/>
      <c r="U113" s="35"/>
      <c r="V113" s="35"/>
      <c r="W113" s="35"/>
      <c r="X113" s="35"/>
      <c r="Y113" s="38"/>
    </row>
    <row r="114" spans="1:25" ht="39">
      <c r="A114" s="31" t="s">
        <v>112</v>
      </c>
      <c r="B114" s="32" t="s">
        <v>248</v>
      </c>
      <c r="C114" s="32"/>
      <c r="D114" s="32"/>
      <c r="E114" s="32" t="s">
        <v>170</v>
      </c>
      <c r="F114" s="42" t="s">
        <v>249</v>
      </c>
      <c r="G114" s="34" t="s">
        <v>43</v>
      </c>
      <c r="H114" s="35" t="s">
        <v>44</v>
      </c>
      <c r="I114" s="36" t="s">
        <v>250</v>
      </c>
      <c r="J114" s="36"/>
      <c r="K114" s="36" t="s">
        <v>250</v>
      </c>
      <c r="L114" s="36"/>
      <c r="M114" s="36">
        <v>376.8</v>
      </c>
      <c r="N114" s="36">
        <v>368</v>
      </c>
      <c r="O114" s="36"/>
      <c r="P114" s="36"/>
      <c r="Q114" s="36"/>
      <c r="R114" s="36">
        <v>368</v>
      </c>
      <c r="S114" s="35" t="s">
        <v>251</v>
      </c>
      <c r="T114" s="35" t="s">
        <v>251</v>
      </c>
      <c r="U114" s="35" t="s">
        <v>795</v>
      </c>
      <c r="V114" s="35" t="s">
        <v>48</v>
      </c>
      <c r="W114" s="35"/>
      <c r="X114" s="35" t="s">
        <v>833</v>
      </c>
      <c r="Y114" s="53" t="s">
        <v>812</v>
      </c>
    </row>
    <row r="115" spans="1:25" ht="13.5">
      <c r="A115" s="31"/>
      <c r="B115" s="32"/>
      <c r="C115" s="32"/>
      <c r="D115" s="32"/>
      <c r="E115" s="32"/>
      <c r="F115" s="42"/>
      <c r="G115" s="34"/>
      <c r="H115" s="35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5"/>
      <c r="T115" s="35"/>
      <c r="U115" s="35"/>
      <c r="V115" s="35"/>
      <c r="W115" s="35"/>
      <c r="X115" s="35"/>
      <c r="Y115" s="38"/>
    </row>
    <row r="116" spans="1:25" ht="39">
      <c r="A116" s="31" t="s">
        <v>112</v>
      </c>
      <c r="B116" s="32" t="s">
        <v>252</v>
      </c>
      <c r="C116" s="32"/>
      <c r="D116" s="32"/>
      <c r="E116" s="32" t="s">
        <v>170</v>
      </c>
      <c r="F116" s="42" t="s">
        <v>253</v>
      </c>
      <c r="G116" s="34" t="s">
        <v>43</v>
      </c>
      <c r="H116" s="35" t="s">
        <v>44</v>
      </c>
      <c r="I116" s="36" t="s">
        <v>254</v>
      </c>
      <c r="J116" s="36"/>
      <c r="K116" s="36" t="s">
        <v>254</v>
      </c>
      <c r="L116" s="36"/>
      <c r="M116" s="36">
        <v>172.6</v>
      </c>
      <c r="N116" s="36">
        <v>134</v>
      </c>
      <c r="O116" s="36"/>
      <c r="P116" s="36">
        <v>50.6</v>
      </c>
      <c r="Q116" s="36">
        <v>50.6</v>
      </c>
      <c r="R116" s="36">
        <v>83.4</v>
      </c>
      <c r="S116" s="35" t="s">
        <v>255</v>
      </c>
      <c r="T116" s="35" t="s">
        <v>255</v>
      </c>
      <c r="U116" s="35" t="s">
        <v>796</v>
      </c>
      <c r="V116" s="35" t="s">
        <v>48</v>
      </c>
      <c r="W116" s="35"/>
      <c r="X116" s="35" t="s">
        <v>834</v>
      </c>
      <c r="Y116" s="53" t="s">
        <v>812</v>
      </c>
    </row>
    <row r="117" spans="1:25" ht="13.5">
      <c r="A117" s="31"/>
      <c r="B117" s="32"/>
      <c r="C117" s="32"/>
      <c r="D117" s="32"/>
      <c r="E117" s="32"/>
      <c r="F117" s="42"/>
      <c r="G117" s="34"/>
      <c r="H117" s="35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5"/>
      <c r="T117" s="35"/>
      <c r="U117" s="35"/>
      <c r="V117" s="35"/>
      <c r="W117" s="35"/>
      <c r="X117" s="35"/>
      <c r="Y117" s="38"/>
    </row>
    <row r="118" spans="1:25" ht="66">
      <c r="A118" s="31" t="s">
        <v>112</v>
      </c>
      <c r="B118" s="32" t="s">
        <v>256</v>
      </c>
      <c r="C118" s="32"/>
      <c r="D118" s="32"/>
      <c r="E118" s="32" t="s">
        <v>170</v>
      </c>
      <c r="F118" s="42" t="s">
        <v>257</v>
      </c>
      <c r="G118" s="34" t="s">
        <v>43</v>
      </c>
      <c r="H118" s="35" t="s">
        <v>44</v>
      </c>
      <c r="I118" s="36" t="s">
        <v>258</v>
      </c>
      <c r="J118" s="36"/>
      <c r="K118" s="36" t="s">
        <v>258</v>
      </c>
      <c r="L118" s="36"/>
      <c r="M118" s="36"/>
      <c r="N118" s="36">
        <v>50</v>
      </c>
      <c r="O118" s="36"/>
      <c r="P118" s="36"/>
      <c r="Q118" s="36"/>
      <c r="R118" s="36">
        <v>50</v>
      </c>
      <c r="S118" s="35" t="s">
        <v>259</v>
      </c>
      <c r="T118" s="35" t="s">
        <v>255</v>
      </c>
      <c r="U118" s="35"/>
      <c r="V118" s="35" t="s">
        <v>48</v>
      </c>
      <c r="W118" s="35"/>
      <c r="X118" s="35" t="s">
        <v>260</v>
      </c>
      <c r="Y118" s="53" t="s">
        <v>818</v>
      </c>
    </row>
    <row r="119" spans="1:25" ht="13.5">
      <c r="A119" s="31"/>
      <c r="B119" s="32"/>
      <c r="C119" s="32"/>
      <c r="D119" s="32"/>
      <c r="E119" s="32"/>
      <c r="F119" s="42"/>
      <c r="G119" s="34"/>
      <c r="H119" s="35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5"/>
      <c r="T119" s="35"/>
      <c r="U119" s="35"/>
      <c r="V119" s="35"/>
      <c r="W119" s="35"/>
      <c r="X119" s="35"/>
      <c r="Y119" s="38"/>
    </row>
    <row r="120" spans="1:25" ht="66">
      <c r="A120" s="31" t="s">
        <v>112</v>
      </c>
      <c r="B120" s="32" t="s">
        <v>261</v>
      </c>
      <c r="C120" s="32"/>
      <c r="D120" s="32"/>
      <c r="E120" s="32" t="s">
        <v>170</v>
      </c>
      <c r="F120" s="42" t="s">
        <v>262</v>
      </c>
      <c r="G120" s="34" t="s">
        <v>43</v>
      </c>
      <c r="H120" s="35" t="s">
        <v>44</v>
      </c>
      <c r="I120" s="36" t="s">
        <v>263</v>
      </c>
      <c r="J120" s="36"/>
      <c r="K120" s="36" t="s">
        <v>263</v>
      </c>
      <c r="L120" s="36"/>
      <c r="M120" s="36"/>
      <c r="N120" s="36">
        <v>122</v>
      </c>
      <c r="O120" s="36"/>
      <c r="P120" s="36"/>
      <c r="Q120" s="36"/>
      <c r="R120" s="36">
        <v>122</v>
      </c>
      <c r="S120" s="35" t="s">
        <v>264</v>
      </c>
      <c r="T120" s="35" t="s">
        <v>264</v>
      </c>
      <c r="U120" s="35"/>
      <c r="V120" s="35" t="s">
        <v>48</v>
      </c>
      <c r="W120" s="35"/>
      <c r="X120" s="35" t="s">
        <v>265</v>
      </c>
      <c r="Y120" s="53" t="s">
        <v>818</v>
      </c>
    </row>
    <row r="121" spans="1:25" ht="13.5">
      <c r="A121" s="31"/>
      <c r="B121" s="32"/>
      <c r="C121" s="32"/>
      <c r="D121" s="32"/>
      <c r="E121" s="32"/>
      <c r="F121" s="42"/>
      <c r="G121" s="34"/>
      <c r="H121" s="35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5"/>
      <c r="T121" s="35"/>
      <c r="U121" s="35"/>
      <c r="V121" s="35"/>
      <c r="W121" s="35"/>
      <c r="X121" s="35"/>
      <c r="Y121" s="38"/>
    </row>
    <row r="122" spans="1:25" ht="66">
      <c r="A122" s="31" t="s">
        <v>112</v>
      </c>
      <c r="B122" s="32" t="s">
        <v>266</v>
      </c>
      <c r="C122" s="32"/>
      <c r="D122" s="32"/>
      <c r="E122" s="32" t="s">
        <v>170</v>
      </c>
      <c r="F122" s="42" t="s">
        <v>267</v>
      </c>
      <c r="G122" s="34" t="s">
        <v>43</v>
      </c>
      <c r="H122" s="35" t="s">
        <v>44</v>
      </c>
      <c r="I122" s="36" t="s">
        <v>268</v>
      </c>
      <c r="J122" s="36"/>
      <c r="K122" s="36" t="s">
        <v>268</v>
      </c>
      <c r="L122" s="36"/>
      <c r="M122" s="36"/>
      <c r="N122" s="36">
        <v>66</v>
      </c>
      <c r="O122" s="36"/>
      <c r="P122" s="36"/>
      <c r="Q122" s="36"/>
      <c r="R122" s="36">
        <v>66</v>
      </c>
      <c r="S122" s="35" t="s">
        <v>269</v>
      </c>
      <c r="T122" s="35" t="s">
        <v>269</v>
      </c>
      <c r="U122" s="35"/>
      <c r="V122" s="35" t="s">
        <v>48</v>
      </c>
      <c r="W122" s="35"/>
      <c r="X122" s="35" t="s">
        <v>270</v>
      </c>
      <c r="Y122" s="53" t="s">
        <v>818</v>
      </c>
    </row>
    <row r="123" spans="1:25" ht="41.25">
      <c r="A123" s="31"/>
      <c r="B123" s="32"/>
      <c r="C123" s="32"/>
      <c r="D123" s="32"/>
      <c r="E123" s="32"/>
      <c r="F123" s="41" t="s">
        <v>271</v>
      </c>
      <c r="G123" s="34"/>
      <c r="H123" s="35"/>
      <c r="I123" s="36"/>
      <c r="J123" s="36"/>
      <c r="K123" s="36" t="s">
        <v>272</v>
      </c>
      <c r="L123" s="36"/>
      <c r="M123" s="36">
        <v>169.4</v>
      </c>
      <c r="N123" s="36">
        <v>166.4</v>
      </c>
      <c r="O123" s="36"/>
      <c r="P123" s="36">
        <v>69.4</v>
      </c>
      <c r="Q123" s="36"/>
      <c r="R123" s="36">
        <v>97</v>
      </c>
      <c r="S123" s="35"/>
      <c r="T123" s="35"/>
      <c r="U123" s="35"/>
      <c r="V123" s="35"/>
      <c r="W123" s="35"/>
      <c r="X123" s="35"/>
      <c r="Y123" s="38"/>
    </row>
    <row r="124" spans="1:25" ht="13.5">
      <c r="A124" s="31"/>
      <c r="B124" s="32"/>
      <c r="C124" s="32"/>
      <c r="D124" s="32"/>
      <c r="E124" s="32"/>
      <c r="F124" s="41"/>
      <c r="G124" s="34"/>
      <c r="H124" s="35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5"/>
      <c r="T124" s="35"/>
      <c r="U124" s="35"/>
      <c r="V124" s="35"/>
      <c r="W124" s="35"/>
      <c r="X124" s="35"/>
      <c r="Y124" s="38"/>
    </row>
    <row r="125" spans="1:25" ht="52.5">
      <c r="A125" s="31" t="s">
        <v>112</v>
      </c>
      <c r="B125" s="32" t="s">
        <v>273</v>
      </c>
      <c r="C125" s="32"/>
      <c r="D125" s="32"/>
      <c r="E125" s="32" t="s">
        <v>274</v>
      </c>
      <c r="F125" s="42" t="s">
        <v>275</v>
      </c>
      <c r="G125" s="34" t="s">
        <v>43</v>
      </c>
      <c r="H125" s="35" t="s">
        <v>44</v>
      </c>
      <c r="I125" s="36" t="s">
        <v>147</v>
      </c>
      <c r="J125" s="36"/>
      <c r="K125" s="36" t="s">
        <v>147</v>
      </c>
      <c r="L125" s="36"/>
      <c r="M125" s="36"/>
      <c r="N125" s="36">
        <v>52</v>
      </c>
      <c r="O125" s="36"/>
      <c r="P125" s="36"/>
      <c r="Q125" s="36"/>
      <c r="R125" s="36">
        <v>52</v>
      </c>
      <c r="S125" s="35" t="s">
        <v>276</v>
      </c>
      <c r="T125" s="35" t="s">
        <v>276</v>
      </c>
      <c r="U125" s="35"/>
      <c r="V125" s="35" t="s">
        <v>48</v>
      </c>
      <c r="W125" s="35"/>
      <c r="X125" s="35" t="s">
        <v>835</v>
      </c>
      <c r="Y125" s="53" t="s">
        <v>836</v>
      </c>
    </row>
    <row r="126" spans="1:25" ht="13.5">
      <c r="A126" s="31"/>
      <c r="B126" s="32"/>
      <c r="C126" s="32"/>
      <c r="D126" s="32"/>
      <c r="E126" s="32"/>
      <c r="F126" s="42"/>
      <c r="G126" s="34"/>
      <c r="H126" s="35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5"/>
      <c r="T126" s="35"/>
      <c r="U126" s="35"/>
      <c r="V126" s="35"/>
      <c r="W126" s="35"/>
      <c r="X126" s="35"/>
      <c r="Y126" s="38"/>
    </row>
    <row r="127" spans="1:25" ht="78.75">
      <c r="A127" s="31" t="s">
        <v>112</v>
      </c>
      <c r="B127" s="32" t="s">
        <v>277</v>
      </c>
      <c r="C127" s="32"/>
      <c r="D127" s="32"/>
      <c r="E127" s="32" t="s">
        <v>274</v>
      </c>
      <c r="F127" s="42" t="s">
        <v>56</v>
      </c>
      <c r="G127" s="34" t="s">
        <v>43</v>
      </c>
      <c r="H127" s="35" t="s">
        <v>44</v>
      </c>
      <c r="I127" s="36" t="s">
        <v>278</v>
      </c>
      <c r="J127" s="36"/>
      <c r="K127" s="36" t="s">
        <v>278</v>
      </c>
      <c r="L127" s="36"/>
      <c r="M127" s="36">
        <v>100</v>
      </c>
      <c r="N127" s="36">
        <v>45</v>
      </c>
      <c r="O127" s="36"/>
      <c r="P127" s="36"/>
      <c r="Q127" s="36"/>
      <c r="R127" s="36">
        <v>45</v>
      </c>
      <c r="S127" s="35" t="s">
        <v>279</v>
      </c>
      <c r="T127" s="35" t="s">
        <v>279</v>
      </c>
      <c r="U127" s="35"/>
      <c r="V127" s="35" t="s">
        <v>48</v>
      </c>
      <c r="W127" s="35"/>
      <c r="X127" s="35" t="s">
        <v>837</v>
      </c>
      <c r="Y127" s="53" t="s">
        <v>838</v>
      </c>
    </row>
    <row r="128" spans="1:25" ht="13.5">
      <c r="A128" s="31"/>
      <c r="B128" s="32"/>
      <c r="C128" s="32"/>
      <c r="D128" s="32"/>
      <c r="E128" s="32"/>
      <c r="F128" s="42"/>
      <c r="G128" s="34"/>
      <c r="H128" s="35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5"/>
      <c r="T128" s="35"/>
      <c r="U128" s="35"/>
      <c r="V128" s="35"/>
      <c r="W128" s="35"/>
      <c r="X128" s="35"/>
      <c r="Y128" s="38"/>
    </row>
    <row r="129" spans="1:25" ht="39">
      <c r="A129" s="31" t="s">
        <v>112</v>
      </c>
      <c r="B129" s="32" t="s">
        <v>280</v>
      </c>
      <c r="C129" s="32"/>
      <c r="D129" s="32"/>
      <c r="E129" s="32" t="s">
        <v>274</v>
      </c>
      <c r="F129" s="42" t="s">
        <v>281</v>
      </c>
      <c r="G129" s="34" t="s">
        <v>43</v>
      </c>
      <c r="H129" s="35" t="s">
        <v>44</v>
      </c>
      <c r="I129" s="36" t="s">
        <v>282</v>
      </c>
      <c r="J129" s="36"/>
      <c r="K129" s="36" t="s">
        <v>282</v>
      </c>
      <c r="L129" s="36"/>
      <c r="M129" s="36">
        <v>34.7</v>
      </c>
      <c r="N129" s="36">
        <v>34.7</v>
      </c>
      <c r="O129" s="36"/>
      <c r="P129" s="36">
        <v>34.7</v>
      </c>
      <c r="Q129" s="36"/>
      <c r="R129" s="36"/>
      <c r="S129" s="35" t="s">
        <v>283</v>
      </c>
      <c r="T129" s="35" t="s">
        <v>283</v>
      </c>
      <c r="U129" s="35" t="s">
        <v>284</v>
      </c>
      <c r="V129" s="35" t="s">
        <v>48</v>
      </c>
      <c r="W129" s="35"/>
      <c r="X129" s="35" t="s">
        <v>285</v>
      </c>
      <c r="Y129" s="53" t="s">
        <v>812</v>
      </c>
    </row>
    <row r="130" spans="1:25" ht="13.5">
      <c r="A130" s="31"/>
      <c r="B130" s="32"/>
      <c r="C130" s="32"/>
      <c r="D130" s="32"/>
      <c r="E130" s="32"/>
      <c r="F130" s="42"/>
      <c r="G130" s="34"/>
      <c r="H130" s="35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5"/>
      <c r="T130" s="35"/>
      <c r="U130" s="35"/>
      <c r="V130" s="35"/>
      <c r="W130" s="35"/>
      <c r="X130" s="35"/>
      <c r="Y130" s="38"/>
    </row>
    <row r="131" spans="1:25" ht="52.5">
      <c r="A131" s="31" t="s">
        <v>112</v>
      </c>
      <c r="B131" s="32" t="s">
        <v>286</v>
      </c>
      <c r="C131" s="32"/>
      <c r="D131" s="32"/>
      <c r="E131" s="32" t="s">
        <v>274</v>
      </c>
      <c r="F131" s="42" t="s">
        <v>287</v>
      </c>
      <c r="G131" s="34" t="s">
        <v>43</v>
      </c>
      <c r="H131" s="35" t="s">
        <v>44</v>
      </c>
      <c r="I131" s="36" t="s">
        <v>282</v>
      </c>
      <c r="J131" s="36"/>
      <c r="K131" s="36" t="s">
        <v>282</v>
      </c>
      <c r="L131" s="36"/>
      <c r="M131" s="36"/>
      <c r="N131" s="36"/>
      <c r="O131" s="36"/>
      <c r="P131" s="36"/>
      <c r="Q131" s="36"/>
      <c r="R131" s="36"/>
      <c r="S131" s="35" t="s">
        <v>288</v>
      </c>
      <c r="T131" s="35" t="s">
        <v>288</v>
      </c>
      <c r="U131" s="35"/>
      <c r="V131" s="35" t="s">
        <v>48</v>
      </c>
      <c r="W131" s="35"/>
      <c r="X131" s="35" t="s">
        <v>289</v>
      </c>
      <c r="Y131" s="53" t="s">
        <v>830</v>
      </c>
    </row>
    <row r="132" spans="1:25" ht="13.5">
      <c r="A132" s="31"/>
      <c r="B132" s="32"/>
      <c r="C132" s="32"/>
      <c r="D132" s="32"/>
      <c r="E132" s="32"/>
      <c r="F132" s="42"/>
      <c r="G132" s="34"/>
      <c r="H132" s="35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5"/>
      <c r="T132" s="35"/>
      <c r="U132" s="35"/>
      <c r="V132" s="35"/>
      <c r="W132" s="35"/>
      <c r="X132" s="35"/>
      <c r="Y132" s="38"/>
    </row>
    <row r="133" spans="1:25" ht="39">
      <c r="A133" s="31" t="s">
        <v>112</v>
      </c>
      <c r="B133" s="32" t="s">
        <v>290</v>
      </c>
      <c r="C133" s="32"/>
      <c r="D133" s="32"/>
      <c r="E133" s="32" t="s">
        <v>274</v>
      </c>
      <c r="F133" s="42" t="s">
        <v>291</v>
      </c>
      <c r="G133" s="34" t="s">
        <v>43</v>
      </c>
      <c r="H133" s="35" t="s">
        <v>44</v>
      </c>
      <c r="I133" s="36" t="s">
        <v>282</v>
      </c>
      <c r="J133" s="36"/>
      <c r="K133" s="36" t="s">
        <v>282</v>
      </c>
      <c r="L133" s="36"/>
      <c r="M133" s="36">
        <v>34.7</v>
      </c>
      <c r="N133" s="36">
        <v>34.7</v>
      </c>
      <c r="O133" s="36"/>
      <c r="P133" s="36">
        <v>34.7</v>
      </c>
      <c r="Q133" s="36"/>
      <c r="R133" s="36"/>
      <c r="S133" s="35" t="s">
        <v>292</v>
      </c>
      <c r="T133" s="35" t="s">
        <v>292</v>
      </c>
      <c r="U133" s="35" t="s">
        <v>293</v>
      </c>
      <c r="V133" s="35" t="s">
        <v>48</v>
      </c>
      <c r="W133" s="35"/>
      <c r="X133" s="35" t="s">
        <v>294</v>
      </c>
      <c r="Y133" s="53" t="s">
        <v>812</v>
      </c>
    </row>
    <row r="134" spans="1:25" ht="54.75">
      <c r="A134" s="31"/>
      <c r="B134" s="32"/>
      <c r="C134" s="32"/>
      <c r="D134" s="32"/>
      <c r="E134" s="32"/>
      <c r="F134" s="41" t="s">
        <v>295</v>
      </c>
      <c r="G134" s="34"/>
      <c r="H134" s="35"/>
      <c r="I134" s="36"/>
      <c r="J134" s="36"/>
      <c r="K134" s="36" t="s">
        <v>296</v>
      </c>
      <c r="L134" s="36"/>
      <c r="M134" s="36">
        <v>170</v>
      </c>
      <c r="N134" s="36">
        <v>100</v>
      </c>
      <c r="O134" s="36"/>
      <c r="P134" s="36"/>
      <c r="Q134" s="36"/>
      <c r="R134" s="36">
        <v>100</v>
      </c>
      <c r="S134" s="35"/>
      <c r="T134" s="35"/>
      <c r="U134" s="35"/>
      <c r="V134" s="35"/>
      <c r="W134" s="35"/>
      <c r="X134" s="35"/>
      <c r="Y134" s="38"/>
    </row>
    <row r="135" spans="1:25" ht="13.5">
      <c r="A135" s="31"/>
      <c r="B135" s="32"/>
      <c r="C135" s="32"/>
      <c r="D135" s="32"/>
      <c r="E135" s="32"/>
      <c r="F135" s="41"/>
      <c r="G135" s="34"/>
      <c r="H135" s="35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8"/>
    </row>
    <row r="136" spans="1:25" ht="39">
      <c r="A136" s="31" t="s">
        <v>112</v>
      </c>
      <c r="B136" s="32" t="s">
        <v>297</v>
      </c>
      <c r="C136" s="32"/>
      <c r="D136" s="32"/>
      <c r="E136" s="32" t="s">
        <v>298</v>
      </c>
      <c r="F136" s="42" t="s">
        <v>299</v>
      </c>
      <c r="G136" s="34" t="s">
        <v>43</v>
      </c>
      <c r="H136" s="35" t="s">
        <v>44</v>
      </c>
      <c r="I136" s="36" t="s">
        <v>85</v>
      </c>
      <c r="J136" s="36"/>
      <c r="K136" s="36" t="s">
        <v>85</v>
      </c>
      <c r="L136" s="36"/>
      <c r="M136" s="36">
        <v>40</v>
      </c>
      <c r="N136" s="36">
        <v>40</v>
      </c>
      <c r="O136" s="36"/>
      <c r="P136" s="36"/>
      <c r="Q136" s="36"/>
      <c r="R136" s="36">
        <v>40</v>
      </c>
      <c r="S136" s="35" t="s">
        <v>300</v>
      </c>
      <c r="T136" s="35" t="s">
        <v>300</v>
      </c>
      <c r="U136" s="35" t="s">
        <v>797</v>
      </c>
      <c r="V136" s="35" t="s">
        <v>48</v>
      </c>
      <c r="W136" s="35"/>
      <c r="X136" s="35" t="s">
        <v>301</v>
      </c>
      <c r="Y136" s="53" t="s">
        <v>812</v>
      </c>
    </row>
    <row r="137" spans="1:25" ht="13.5">
      <c r="A137" s="31"/>
      <c r="B137" s="32"/>
      <c r="C137" s="32"/>
      <c r="D137" s="32"/>
      <c r="E137" s="32"/>
      <c r="F137" s="42"/>
      <c r="G137" s="34"/>
      <c r="H137" s="35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5"/>
      <c r="T137" s="35"/>
      <c r="U137" s="35"/>
      <c r="V137" s="35"/>
      <c r="W137" s="35"/>
      <c r="X137" s="35"/>
      <c r="Y137" s="38"/>
    </row>
    <row r="138" spans="1:25" ht="39">
      <c r="A138" s="31" t="s">
        <v>112</v>
      </c>
      <c r="B138" s="32" t="s">
        <v>302</v>
      </c>
      <c r="C138" s="32"/>
      <c r="D138" s="32"/>
      <c r="E138" s="32" t="s">
        <v>298</v>
      </c>
      <c r="F138" s="42" t="s">
        <v>303</v>
      </c>
      <c r="G138" s="34" t="s">
        <v>43</v>
      </c>
      <c r="H138" s="35" t="s">
        <v>44</v>
      </c>
      <c r="I138" s="36" t="s">
        <v>304</v>
      </c>
      <c r="J138" s="36"/>
      <c r="K138" s="36" t="s">
        <v>304</v>
      </c>
      <c r="L138" s="36"/>
      <c r="M138" s="36">
        <v>130</v>
      </c>
      <c r="N138" s="36">
        <v>60</v>
      </c>
      <c r="O138" s="36"/>
      <c r="P138" s="36"/>
      <c r="Q138" s="36"/>
      <c r="R138" s="36">
        <v>60</v>
      </c>
      <c r="S138" s="35" t="s">
        <v>305</v>
      </c>
      <c r="T138" s="35" t="s">
        <v>305</v>
      </c>
      <c r="U138" s="35" t="s">
        <v>797</v>
      </c>
      <c r="V138" s="35" t="s">
        <v>48</v>
      </c>
      <c r="W138" s="35"/>
      <c r="X138" s="35" t="s">
        <v>306</v>
      </c>
      <c r="Y138" s="53" t="s">
        <v>812</v>
      </c>
    </row>
    <row r="139" spans="1:25" ht="41.25">
      <c r="A139" s="31"/>
      <c r="B139" s="32"/>
      <c r="C139" s="32"/>
      <c r="D139" s="32"/>
      <c r="E139" s="32"/>
      <c r="F139" s="41" t="s">
        <v>307</v>
      </c>
      <c r="G139" s="34"/>
      <c r="H139" s="35"/>
      <c r="I139" s="36"/>
      <c r="J139" s="36"/>
      <c r="K139" s="36" t="s">
        <v>308</v>
      </c>
      <c r="L139" s="36"/>
      <c r="M139" s="36"/>
      <c r="N139" s="36"/>
      <c r="O139" s="36"/>
      <c r="P139" s="36"/>
      <c r="Q139" s="36"/>
      <c r="R139" s="36"/>
      <c r="S139" s="35"/>
      <c r="T139" s="35"/>
      <c r="U139" s="35"/>
      <c r="V139" s="35"/>
      <c r="W139" s="35"/>
      <c r="X139" s="35"/>
      <c r="Y139" s="38"/>
    </row>
    <row r="140" spans="1:25" ht="13.5">
      <c r="A140" s="31"/>
      <c r="B140" s="32"/>
      <c r="C140" s="32"/>
      <c r="D140" s="32"/>
      <c r="E140" s="32"/>
      <c r="F140" s="41"/>
      <c r="G140" s="34"/>
      <c r="H140" s="35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5"/>
      <c r="T140" s="35"/>
      <c r="U140" s="35"/>
      <c r="V140" s="35"/>
      <c r="W140" s="35"/>
      <c r="X140" s="35"/>
      <c r="Y140" s="38"/>
    </row>
    <row r="141" spans="1:25" ht="39">
      <c r="A141" s="31" t="s">
        <v>112</v>
      </c>
      <c r="B141" s="32" t="s">
        <v>309</v>
      </c>
      <c r="C141" s="32"/>
      <c r="D141" s="32"/>
      <c r="E141" s="32" t="s">
        <v>310</v>
      </c>
      <c r="F141" s="42" t="s">
        <v>311</v>
      </c>
      <c r="G141" s="34" t="s">
        <v>43</v>
      </c>
      <c r="H141" s="35" t="s">
        <v>44</v>
      </c>
      <c r="I141" s="36" t="s">
        <v>154</v>
      </c>
      <c r="J141" s="36"/>
      <c r="K141" s="36" t="s">
        <v>154</v>
      </c>
      <c r="L141" s="36"/>
      <c r="M141" s="36"/>
      <c r="N141" s="36"/>
      <c r="O141" s="36"/>
      <c r="P141" s="36"/>
      <c r="Q141" s="36"/>
      <c r="R141" s="36"/>
      <c r="S141" s="35" t="s">
        <v>312</v>
      </c>
      <c r="T141" s="35" t="s">
        <v>312</v>
      </c>
      <c r="U141" s="35"/>
      <c r="V141" s="35" t="s">
        <v>48</v>
      </c>
      <c r="W141" s="35"/>
      <c r="X141" s="35" t="s">
        <v>313</v>
      </c>
      <c r="Y141" s="38"/>
    </row>
    <row r="142" spans="1:25" ht="13.5">
      <c r="A142" s="31"/>
      <c r="B142" s="32"/>
      <c r="C142" s="32"/>
      <c r="D142" s="32"/>
      <c r="E142" s="32"/>
      <c r="F142" s="42"/>
      <c r="G142" s="34"/>
      <c r="H142" s="35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5"/>
      <c r="T142" s="35"/>
      <c r="U142" s="35"/>
      <c r="V142" s="35"/>
      <c r="W142" s="35"/>
      <c r="X142" s="35"/>
      <c r="Y142" s="38"/>
    </row>
    <row r="143" spans="1:25" ht="39">
      <c r="A143" s="31" t="s">
        <v>112</v>
      </c>
      <c r="B143" s="32" t="s">
        <v>314</v>
      </c>
      <c r="C143" s="32"/>
      <c r="D143" s="32"/>
      <c r="E143" s="32" t="s">
        <v>310</v>
      </c>
      <c r="F143" s="42" t="s">
        <v>315</v>
      </c>
      <c r="G143" s="34" t="s">
        <v>43</v>
      </c>
      <c r="H143" s="35" t="s">
        <v>44</v>
      </c>
      <c r="I143" s="36" t="s">
        <v>45</v>
      </c>
      <c r="J143" s="36"/>
      <c r="K143" s="36" t="s">
        <v>45</v>
      </c>
      <c r="L143" s="36"/>
      <c r="M143" s="36"/>
      <c r="N143" s="36"/>
      <c r="O143" s="36"/>
      <c r="P143" s="36"/>
      <c r="Q143" s="36"/>
      <c r="R143" s="36"/>
      <c r="S143" s="35" t="s">
        <v>316</v>
      </c>
      <c r="T143" s="35" t="s">
        <v>316</v>
      </c>
      <c r="U143" s="35"/>
      <c r="V143" s="35" t="s">
        <v>48</v>
      </c>
      <c r="W143" s="35"/>
      <c r="X143" s="35" t="s">
        <v>317</v>
      </c>
      <c r="Y143" s="38"/>
    </row>
    <row r="144" spans="1:25" ht="13.5">
      <c r="A144" s="31"/>
      <c r="B144" s="32"/>
      <c r="C144" s="32"/>
      <c r="D144" s="32"/>
      <c r="E144" s="32"/>
      <c r="F144" s="42"/>
      <c r="G144" s="34"/>
      <c r="H144" s="35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5"/>
      <c r="T144" s="35"/>
      <c r="U144" s="35"/>
      <c r="V144" s="35"/>
      <c r="W144" s="35"/>
      <c r="X144" s="35"/>
      <c r="Y144" s="38"/>
    </row>
    <row r="145" spans="1:25" ht="39">
      <c r="A145" s="31" t="s">
        <v>112</v>
      </c>
      <c r="B145" s="32" t="s">
        <v>318</v>
      </c>
      <c r="C145" s="32"/>
      <c r="D145" s="32"/>
      <c r="E145" s="32" t="s">
        <v>310</v>
      </c>
      <c r="F145" s="42" t="s">
        <v>319</v>
      </c>
      <c r="G145" s="34" t="s">
        <v>43</v>
      </c>
      <c r="H145" s="35" t="s">
        <v>44</v>
      </c>
      <c r="I145" s="36" t="s">
        <v>320</v>
      </c>
      <c r="J145" s="36"/>
      <c r="K145" s="36" t="s">
        <v>320</v>
      </c>
      <c r="L145" s="36"/>
      <c r="M145" s="36"/>
      <c r="N145" s="36"/>
      <c r="O145" s="36"/>
      <c r="P145" s="36"/>
      <c r="Q145" s="36"/>
      <c r="R145" s="36"/>
      <c r="S145" s="35" t="s">
        <v>321</v>
      </c>
      <c r="T145" s="35" t="s">
        <v>321</v>
      </c>
      <c r="U145" s="35"/>
      <c r="V145" s="35" t="s">
        <v>48</v>
      </c>
      <c r="W145" s="35"/>
      <c r="X145" s="35" t="s">
        <v>322</v>
      </c>
      <c r="Y145" s="38"/>
    </row>
    <row r="146" spans="1:25" ht="13.5">
      <c r="A146" s="31"/>
      <c r="B146" s="32"/>
      <c r="C146" s="32"/>
      <c r="D146" s="32"/>
      <c r="E146" s="32"/>
      <c r="F146" s="42"/>
      <c r="G146" s="34"/>
      <c r="H146" s="35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5"/>
      <c r="T146" s="35"/>
      <c r="U146" s="35"/>
      <c r="V146" s="35"/>
      <c r="W146" s="35"/>
      <c r="X146" s="35"/>
      <c r="Y146" s="38"/>
    </row>
    <row r="147" spans="1:25" ht="39">
      <c r="A147" s="31" t="s">
        <v>112</v>
      </c>
      <c r="B147" s="32" t="s">
        <v>323</v>
      </c>
      <c r="C147" s="32"/>
      <c r="D147" s="32"/>
      <c r="E147" s="32" t="s">
        <v>310</v>
      </c>
      <c r="F147" s="42" t="s">
        <v>324</v>
      </c>
      <c r="G147" s="34" t="s">
        <v>43</v>
      </c>
      <c r="H147" s="35" t="s">
        <v>44</v>
      </c>
      <c r="I147" s="36" t="s">
        <v>325</v>
      </c>
      <c r="J147" s="36"/>
      <c r="K147" s="36" t="s">
        <v>325</v>
      </c>
      <c r="L147" s="36"/>
      <c r="M147" s="36"/>
      <c r="N147" s="36"/>
      <c r="O147" s="36"/>
      <c r="P147" s="36"/>
      <c r="Q147" s="36"/>
      <c r="R147" s="36"/>
      <c r="S147" s="35" t="s">
        <v>326</v>
      </c>
      <c r="T147" s="35" t="s">
        <v>326</v>
      </c>
      <c r="U147" s="35"/>
      <c r="V147" s="35" t="s">
        <v>48</v>
      </c>
      <c r="W147" s="35"/>
      <c r="X147" s="35" t="s">
        <v>327</v>
      </c>
      <c r="Y147" s="38"/>
    </row>
    <row r="148" spans="1:25" ht="13.5">
      <c r="A148" s="31"/>
      <c r="B148" s="32"/>
      <c r="C148" s="32"/>
      <c r="D148" s="32"/>
      <c r="E148" s="32"/>
      <c r="F148" s="42"/>
      <c r="G148" s="34"/>
      <c r="H148" s="35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5"/>
      <c r="T148" s="35"/>
      <c r="U148" s="35"/>
      <c r="V148" s="35"/>
      <c r="W148" s="35"/>
      <c r="X148" s="35"/>
      <c r="Y148" s="38"/>
    </row>
    <row r="149" spans="1:25" ht="39">
      <c r="A149" s="31" t="s">
        <v>112</v>
      </c>
      <c r="B149" s="32" t="s">
        <v>328</v>
      </c>
      <c r="C149" s="32"/>
      <c r="D149" s="32"/>
      <c r="E149" s="32" t="s">
        <v>310</v>
      </c>
      <c r="F149" s="42" t="s">
        <v>329</v>
      </c>
      <c r="G149" s="34" t="s">
        <v>43</v>
      </c>
      <c r="H149" s="35" t="s">
        <v>44</v>
      </c>
      <c r="I149" s="36" t="s">
        <v>45</v>
      </c>
      <c r="J149" s="36"/>
      <c r="K149" s="36" t="s">
        <v>45</v>
      </c>
      <c r="L149" s="36"/>
      <c r="M149" s="36"/>
      <c r="N149" s="36"/>
      <c r="O149" s="36"/>
      <c r="P149" s="36"/>
      <c r="Q149" s="36"/>
      <c r="R149" s="36"/>
      <c r="S149" s="35" t="s">
        <v>330</v>
      </c>
      <c r="T149" s="35" t="s">
        <v>330</v>
      </c>
      <c r="U149" s="35"/>
      <c r="V149" s="35" t="s">
        <v>48</v>
      </c>
      <c r="W149" s="35"/>
      <c r="X149" s="35" t="s">
        <v>331</v>
      </c>
      <c r="Y149" s="38"/>
    </row>
    <row r="150" spans="1:25" ht="13.5">
      <c r="A150" s="31"/>
      <c r="B150" s="32"/>
      <c r="C150" s="32"/>
      <c r="D150" s="32"/>
      <c r="E150" s="32"/>
      <c r="F150" s="42"/>
      <c r="G150" s="34"/>
      <c r="H150" s="35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5"/>
      <c r="T150" s="35"/>
      <c r="U150" s="35"/>
      <c r="V150" s="35"/>
      <c r="W150" s="35"/>
      <c r="X150" s="35"/>
      <c r="Y150" s="38"/>
    </row>
    <row r="151" spans="1:25" ht="39">
      <c r="A151" s="31" t="s">
        <v>112</v>
      </c>
      <c r="B151" s="32" t="s">
        <v>332</v>
      </c>
      <c r="C151" s="32"/>
      <c r="D151" s="32"/>
      <c r="E151" s="32" t="s">
        <v>310</v>
      </c>
      <c r="F151" s="42" t="s">
        <v>333</v>
      </c>
      <c r="G151" s="34" t="s">
        <v>43</v>
      </c>
      <c r="H151" s="35" t="s">
        <v>44</v>
      </c>
      <c r="I151" s="36" t="s">
        <v>268</v>
      </c>
      <c r="J151" s="36"/>
      <c r="K151" s="36" t="s">
        <v>268</v>
      </c>
      <c r="L151" s="36"/>
      <c r="M151" s="36"/>
      <c r="N151" s="36"/>
      <c r="O151" s="36"/>
      <c r="P151" s="36"/>
      <c r="Q151" s="36"/>
      <c r="R151" s="36"/>
      <c r="S151" s="35" t="s">
        <v>334</v>
      </c>
      <c r="T151" s="35" t="s">
        <v>334</v>
      </c>
      <c r="U151" s="35"/>
      <c r="V151" s="35" t="s">
        <v>48</v>
      </c>
      <c r="W151" s="35"/>
      <c r="X151" s="35" t="s">
        <v>335</v>
      </c>
      <c r="Y151" s="38"/>
    </row>
    <row r="152" spans="1:25" ht="13.5">
      <c r="A152" s="31"/>
      <c r="B152" s="32"/>
      <c r="C152" s="32"/>
      <c r="D152" s="32"/>
      <c r="E152" s="32"/>
      <c r="F152" s="42"/>
      <c r="G152" s="34"/>
      <c r="H152" s="35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5"/>
      <c r="T152" s="35"/>
      <c r="U152" s="35"/>
      <c r="V152" s="35"/>
      <c r="W152" s="35"/>
      <c r="X152" s="35"/>
      <c r="Y152" s="38"/>
    </row>
    <row r="153" spans="1:25" ht="39">
      <c r="A153" s="31" t="s">
        <v>112</v>
      </c>
      <c r="B153" s="32" t="s">
        <v>336</v>
      </c>
      <c r="C153" s="32"/>
      <c r="D153" s="32"/>
      <c r="E153" s="32" t="s">
        <v>310</v>
      </c>
      <c r="F153" s="42" t="s">
        <v>225</v>
      </c>
      <c r="G153" s="34" t="s">
        <v>43</v>
      </c>
      <c r="H153" s="35" t="s">
        <v>44</v>
      </c>
      <c r="I153" s="36" t="s">
        <v>154</v>
      </c>
      <c r="J153" s="36"/>
      <c r="K153" s="36" t="s">
        <v>154</v>
      </c>
      <c r="L153" s="36"/>
      <c r="M153" s="36"/>
      <c r="N153" s="36"/>
      <c r="O153" s="36"/>
      <c r="P153" s="36"/>
      <c r="Q153" s="36"/>
      <c r="R153" s="36"/>
      <c r="S153" s="35" t="s">
        <v>337</v>
      </c>
      <c r="T153" s="35" t="s">
        <v>337</v>
      </c>
      <c r="U153" s="35"/>
      <c r="V153" s="35" t="s">
        <v>48</v>
      </c>
      <c r="W153" s="35"/>
      <c r="X153" s="35" t="s">
        <v>338</v>
      </c>
      <c r="Y153" s="38"/>
    </row>
    <row r="154" spans="1:25" ht="13.5">
      <c r="A154" s="31"/>
      <c r="B154" s="32"/>
      <c r="C154" s="32"/>
      <c r="D154" s="32"/>
      <c r="E154" s="32"/>
      <c r="F154" s="42"/>
      <c r="G154" s="34"/>
      <c r="H154" s="35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5"/>
      <c r="T154" s="35"/>
      <c r="U154" s="35"/>
      <c r="V154" s="35"/>
      <c r="W154" s="35"/>
      <c r="X154" s="35"/>
      <c r="Y154" s="38"/>
    </row>
    <row r="155" spans="1:25" ht="39">
      <c r="A155" s="31" t="s">
        <v>112</v>
      </c>
      <c r="B155" s="32" t="s">
        <v>339</v>
      </c>
      <c r="C155" s="32"/>
      <c r="D155" s="32"/>
      <c r="E155" s="32" t="s">
        <v>310</v>
      </c>
      <c r="F155" s="42" t="s">
        <v>340</v>
      </c>
      <c r="G155" s="34" t="s">
        <v>43</v>
      </c>
      <c r="H155" s="35" t="s">
        <v>44</v>
      </c>
      <c r="I155" s="36" t="s">
        <v>45</v>
      </c>
      <c r="J155" s="36"/>
      <c r="K155" s="36" t="s">
        <v>45</v>
      </c>
      <c r="L155" s="36"/>
      <c r="M155" s="36"/>
      <c r="N155" s="36"/>
      <c r="O155" s="36"/>
      <c r="P155" s="36"/>
      <c r="Q155" s="36"/>
      <c r="R155" s="36"/>
      <c r="S155" s="35" t="s">
        <v>341</v>
      </c>
      <c r="T155" s="35" t="s">
        <v>341</v>
      </c>
      <c r="U155" s="35"/>
      <c r="V155" s="35" t="s">
        <v>48</v>
      </c>
      <c r="W155" s="35"/>
      <c r="X155" s="35" t="s">
        <v>342</v>
      </c>
      <c r="Y155" s="38"/>
    </row>
    <row r="156" spans="1:25" ht="13.5">
      <c r="A156" s="31"/>
      <c r="B156" s="32"/>
      <c r="C156" s="32"/>
      <c r="D156" s="32"/>
      <c r="E156" s="32"/>
      <c r="F156" s="42"/>
      <c r="G156" s="34"/>
      <c r="H156" s="35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5"/>
      <c r="T156" s="35"/>
      <c r="U156" s="35"/>
      <c r="V156" s="35"/>
      <c r="W156" s="35"/>
      <c r="X156" s="35"/>
      <c r="Y156" s="38"/>
    </row>
    <row r="157" spans="1:25" ht="39">
      <c r="A157" s="31" t="s">
        <v>112</v>
      </c>
      <c r="B157" s="32" t="s">
        <v>343</v>
      </c>
      <c r="C157" s="32"/>
      <c r="D157" s="32"/>
      <c r="E157" s="32" t="s">
        <v>310</v>
      </c>
      <c r="F157" s="42" t="s">
        <v>344</v>
      </c>
      <c r="G157" s="34" t="s">
        <v>43</v>
      </c>
      <c r="H157" s="35" t="s">
        <v>44</v>
      </c>
      <c r="I157" s="36" t="s">
        <v>325</v>
      </c>
      <c r="J157" s="36"/>
      <c r="K157" s="36" t="s">
        <v>325</v>
      </c>
      <c r="L157" s="36"/>
      <c r="M157" s="36"/>
      <c r="N157" s="36"/>
      <c r="O157" s="36"/>
      <c r="P157" s="36"/>
      <c r="Q157" s="36"/>
      <c r="R157" s="36"/>
      <c r="S157" s="35" t="s">
        <v>345</v>
      </c>
      <c r="T157" s="35" t="s">
        <v>345</v>
      </c>
      <c r="U157" s="35"/>
      <c r="V157" s="35" t="s">
        <v>48</v>
      </c>
      <c r="W157" s="35"/>
      <c r="X157" s="35" t="s">
        <v>346</v>
      </c>
      <c r="Y157" s="38"/>
    </row>
    <row r="158" spans="1:25" ht="13.5">
      <c r="A158" s="31"/>
      <c r="B158" s="32"/>
      <c r="C158" s="32"/>
      <c r="D158" s="32"/>
      <c r="E158" s="32"/>
      <c r="F158" s="42"/>
      <c r="G158" s="34"/>
      <c r="H158" s="35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5"/>
      <c r="T158" s="35"/>
      <c r="U158" s="35"/>
      <c r="V158" s="35"/>
      <c r="W158" s="35"/>
      <c r="X158" s="35"/>
      <c r="Y158" s="38"/>
    </row>
    <row r="159" spans="1:25" ht="39">
      <c r="A159" s="31" t="s">
        <v>112</v>
      </c>
      <c r="B159" s="32" t="s">
        <v>347</v>
      </c>
      <c r="C159" s="32"/>
      <c r="D159" s="32"/>
      <c r="E159" s="32" t="s">
        <v>310</v>
      </c>
      <c r="F159" s="42" t="s">
        <v>348</v>
      </c>
      <c r="G159" s="34" t="s">
        <v>43</v>
      </c>
      <c r="H159" s="35" t="s">
        <v>44</v>
      </c>
      <c r="I159" s="36" t="s">
        <v>349</v>
      </c>
      <c r="J159" s="36"/>
      <c r="K159" s="36" t="s">
        <v>349</v>
      </c>
      <c r="L159" s="36"/>
      <c r="M159" s="36"/>
      <c r="N159" s="36"/>
      <c r="O159" s="36"/>
      <c r="P159" s="36"/>
      <c r="Q159" s="36"/>
      <c r="R159" s="36"/>
      <c r="S159" s="35" t="s">
        <v>350</v>
      </c>
      <c r="T159" s="35" t="s">
        <v>350</v>
      </c>
      <c r="U159" s="35"/>
      <c r="V159" s="35" t="s">
        <v>48</v>
      </c>
      <c r="W159" s="35"/>
      <c r="X159" s="35" t="s">
        <v>351</v>
      </c>
      <c r="Y159" s="38"/>
    </row>
    <row r="160" spans="1:25" ht="13.5">
      <c r="A160" s="31"/>
      <c r="B160" s="32"/>
      <c r="C160" s="32"/>
      <c r="D160" s="32"/>
      <c r="E160" s="32"/>
      <c r="F160" s="42"/>
      <c r="G160" s="34"/>
      <c r="H160" s="35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5"/>
      <c r="T160" s="35"/>
      <c r="U160" s="35"/>
      <c r="V160" s="35"/>
      <c r="W160" s="35"/>
      <c r="X160" s="35"/>
      <c r="Y160" s="38"/>
    </row>
    <row r="161" spans="1:25" ht="39">
      <c r="A161" s="31" t="s">
        <v>112</v>
      </c>
      <c r="B161" s="32" t="s">
        <v>352</v>
      </c>
      <c r="C161" s="32"/>
      <c r="D161" s="32"/>
      <c r="E161" s="32" t="s">
        <v>310</v>
      </c>
      <c r="F161" s="42" t="s">
        <v>353</v>
      </c>
      <c r="G161" s="34" t="s">
        <v>43</v>
      </c>
      <c r="H161" s="35" t="s">
        <v>44</v>
      </c>
      <c r="I161" s="36" t="s">
        <v>354</v>
      </c>
      <c r="J161" s="36"/>
      <c r="K161" s="36" t="s">
        <v>354</v>
      </c>
      <c r="L161" s="36"/>
      <c r="M161" s="36"/>
      <c r="N161" s="36"/>
      <c r="O161" s="36"/>
      <c r="P161" s="36"/>
      <c r="Q161" s="36"/>
      <c r="R161" s="36"/>
      <c r="S161" s="35" t="s">
        <v>355</v>
      </c>
      <c r="T161" s="35" t="s">
        <v>355</v>
      </c>
      <c r="U161" s="35"/>
      <c r="V161" s="35" t="s">
        <v>48</v>
      </c>
      <c r="W161" s="35"/>
      <c r="X161" s="35" t="s">
        <v>356</v>
      </c>
      <c r="Y161" s="38"/>
    </row>
    <row r="162" spans="1:25" ht="13.5">
      <c r="A162" s="31"/>
      <c r="B162" s="32"/>
      <c r="C162" s="32"/>
      <c r="D162" s="32"/>
      <c r="E162" s="32"/>
      <c r="F162" s="42"/>
      <c r="G162" s="34"/>
      <c r="H162" s="35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5"/>
      <c r="T162" s="35"/>
      <c r="U162" s="35"/>
      <c r="V162" s="35"/>
      <c r="W162" s="35"/>
      <c r="X162" s="35"/>
      <c r="Y162" s="38"/>
    </row>
    <row r="163" spans="1:25" ht="39">
      <c r="A163" s="31" t="s">
        <v>112</v>
      </c>
      <c r="B163" s="32" t="s">
        <v>357</v>
      </c>
      <c r="C163" s="32"/>
      <c r="D163" s="32"/>
      <c r="E163" s="32" t="s">
        <v>310</v>
      </c>
      <c r="F163" s="42" t="s">
        <v>358</v>
      </c>
      <c r="G163" s="34" t="s">
        <v>43</v>
      </c>
      <c r="H163" s="35" t="s">
        <v>44</v>
      </c>
      <c r="I163" s="36" t="s">
        <v>85</v>
      </c>
      <c r="J163" s="36"/>
      <c r="K163" s="36" t="s">
        <v>85</v>
      </c>
      <c r="L163" s="36"/>
      <c r="M163" s="36"/>
      <c r="N163" s="36"/>
      <c r="O163" s="36"/>
      <c r="P163" s="36"/>
      <c r="Q163" s="36"/>
      <c r="R163" s="36"/>
      <c r="S163" s="35" t="s">
        <v>359</v>
      </c>
      <c r="T163" s="35" t="s">
        <v>359</v>
      </c>
      <c r="U163" s="35"/>
      <c r="V163" s="35" t="s">
        <v>48</v>
      </c>
      <c r="W163" s="35"/>
      <c r="X163" s="35" t="s">
        <v>360</v>
      </c>
      <c r="Y163" s="38"/>
    </row>
    <row r="164" spans="1:25" ht="13.5">
      <c r="A164" s="31"/>
      <c r="B164" s="32"/>
      <c r="C164" s="32"/>
      <c r="D164" s="32"/>
      <c r="E164" s="32"/>
      <c r="F164" s="42"/>
      <c r="G164" s="34"/>
      <c r="H164" s="3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5"/>
      <c r="T164" s="35"/>
      <c r="U164" s="35"/>
      <c r="V164" s="35"/>
      <c r="W164" s="35"/>
      <c r="X164" s="35"/>
      <c r="Y164" s="38"/>
    </row>
    <row r="165" spans="1:25" ht="39">
      <c r="A165" s="31" t="s">
        <v>112</v>
      </c>
      <c r="B165" s="32" t="s">
        <v>361</v>
      </c>
      <c r="C165" s="32"/>
      <c r="D165" s="32"/>
      <c r="E165" s="32" t="s">
        <v>310</v>
      </c>
      <c r="F165" s="42" t="s">
        <v>362</v>
      </c>
      <c r="G165" s="34" t="s">
        <v>43</v>
      </c>
      <c r="H165" s="35" t="s">
        <v>44</v>
      </c>
      <c r="I165" s="36" t="s">
        <v>85</v>
      </c>
      <c r="J165" s="36"/>
      <c r="K165" s="36" t="s">
        <v>85</v>
      </c>
      <c r="L165" s="36"/>
      <c r="M165" s="36"/>
      <c r="N165" s="36"/>
      <c r="O165" s="36"/>
      <c r="P165" s="36"/>
      <c r="Q165" s="36"/>
      <c r="R165" s="36"/>
      <c r="S165" s="35" t="s">
        <v>363</v>
      </c>
      <c r="T165" s="35" t="s">
        <v>363</v>
      </c>
      <c r="U165" s="35"/>
      <c r="V165" s="35" t="s">
        <v>48</v>
      </c>
      <c r="W165" s="35"/>
      <c r="X165" s="35" t="s">
        <v>364</v>
      </c>
      <c r="Y165" s="38"/>
    </row>
    <row r="166" spans="1:25" ht="39">
      <c r="A166" s="31" t="s">
        <v>112</v>
      </c>
      <c r="B166" s="32" t="s">
        <v>365</v>
      </c>
      <c r="C166" s="32"/>
      <c r="D166" s="32"/>
      <c r="E166" s="32" t="s">
        <v>310</v>
      </c>
      <c r="F166" s="42" t="s">
        <v>366</v>
      </c>
      <c r="G166" s="34" t="s">
        <v>43</v>
      </c>
      <c r="H166" s="35" t="s">
        <v>44</v>
      </c>
      <c r="I166" s="36" t="s">
        <v>367</v>
      </c>
      <c r="J166" s="36"/>
      <c r="K166" s="36" t="s">
        <v>367</v>
      </c>
      <c r="L166" s="36"/>
      <c r="M166" s="36"/>
      <c r="N166" s="36"/>
      <c r="O166" s="36"/>
      <c r="P166" s="36"/>
      <c r="Q166" s="36"/>
      <c r="R166" s="36"/>
      <c r="S166" s="35" t="s">
        <v>368</v>
      </c>
      <c r="T166" s="35" t="s">
        <v>363</v>
      </c>
      <c r="U166" s="35"/>
      <c r="V166" s="35" t="s">
        <v>48</v>
      </c>
      <c r="W166" s="35"/>
      <c r="X166" s="35" t="s">
        <v>369</v>
      </c>
      <c r="Y166" s="38"/>
    </row>
    <row r="170" spans="1:25" ht="77.25" customHeight="1">
      <c r="A170" s="54" t="s">
        <v>754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</sheetData>
  <sheetProtection/>
  <mergeCells count="35">
    <mergeCell ref="E9:E11"/>
    <mergeCell ref="J9:J11"/>
    <mergeCell ref="V10:V11"/>
    <mergeCell ref="A9:A11"/>
    <mergeCell ref="B9:B11"/>
    <mergeCell ref="C9:C11"/>
    <mergeCell ref="D9:D11"/>
    <mergeCell ref="O9:O11"/>
    <mergeCell ref="P9:Q9"/>
    <mergeCell ref="K9:K11"/>
    <mergeCell ref="M9:M11"/>
    <mergeCell ref="P10:P11"/>
    <mergeCell ref="L10:L11"/>
    <mergeCell ref="G9:G11"/>
    <mergeCell ref="H9:H11"/>
    <mergeCell ref="I9:I11"/>
    <mergeCell ref="N9:N11"/>
    <mergeCell ref="B1:D1"/>
    <mergeCell ref="N1:Q1"/>
    <mergeCell ref="Q7:Y7"/>
    <mergeCell ref="A4:Y4"/>
    <mergeCell ref="A2:Y2"/>
    <mergeCell ref="A3:Y3"/>
    <mergeCell ref="A5:Y5"/>
    <mergeCell ref="A6:Y6"/>
    <mergeCell ref="A170:Y170"/>
    <mergeCell ref="Q10:Q11"/>
    <mergeCell ref="R9:R11"/>
    <mergeCell ref="S9:X9"/>
    <mergeCell ref="W10:X10"/>
    <mergeCell ref="S10:S11"/>
    <mergeCell ref="T10:T11"/>
    <mergeCell ref="U10:U11"/>
    <mergeCell ref="F9:F11"/>
    <mergeCell ref="Y9:Y11"/>
  </mergeCells>
  <printOptions/>
  <pageMargins left="0.1968503937007874" right="0" top="0.35433070866141736" bottom="0" header="0.11811023622047245" footer="0.07874015748031496"/>
  <pageSetup fitToHeight="32767" fitToWidth="1" horizontalDpi="300" verticalDpi="300" orientation="landscape" paperSize="9" scale="4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35"/>
  <sheetViews>
    <sheetView showGridLines="0"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Q14" sqref="Q14"/>
    </sheetView>
  </sheetViews>
  <sheetFormatPr defaultColWidth="9.25390625" defaultRowHeight="12.75"/>
  <cols>
    <col min="1" max="1" width="8.75390625" style="6" customWidth="1"/>
    <col min="2" max="2" width="7.75390625" style="3" customWidth="1"/>
    <col min="3" max="5" width="6.75390625" style="3" customWidth="1"/>
    <col min="6" max="6" width="33.75390625" style="9" customWidth="1"/>
    <col min="7" max="7" width="8.25390625" style="12" customWidth="1"/>
    <col min="8" max="8" width="15.75390625" style="5" customWidth="1"/>
    <col min="9" max="9" width="11.75390625" style="13" customWidth="1"/>
    <col min="10" max="17" width="10.75390625" style="13" customWidth="1"/>
    <col min="18" max="18" width="11.75390625" style="25" customWidth="1"/>
    <col min="19" max="19" width="13.00390625" style="5" customWidth="1"/>
    <col min="20" max="20" width="14.00390625" style="5" customWidth="1"/>
    <col min="21" max="21" width="12.75390625" style="5" customWidth="1"/>
    <col min="22" max="22" width="13.25390625" style="5" customWidth="1"/>
    <col min="23" max="23" width="13.50390625" style="5" customWidth="1"/>
    <col min="24" max="24" width="14.50390625" style="5" customWidth="1"/>
    <col min="25" max="25" width="13.25390625" style="28" customWidth="1"/>
    <col min="26" max="16384" width="9.25390625" style="1" customWidth="1"/>
  </cols>
  <sheetData>
    <row r="1" spans="2:25" ht="13.5">
      <c r="B1" s="66">
        <v>42173</v>
      </c>
      <c r="C1" s="67"/>
      <c r="D1" s="67"/>
      <c r="M1" s="14"/>
      <c r="N1" s="68"/>
      <c r="O1" s="68"/>
      <c r="P1" s="68"/>
      <c r="Q1" s="68"/>
      <c r="R1" s="21"/>
      <c r="S1" s="29"/>
      <c r="T1" s="29"/>
      <c r="U1" s="29"/>
      <c r="V1" s="29"/>
      <c r="W1" s="29"/>
      <c r="X1" s="29"/>
      <c r="Y1" s="26"/>
    </row>
    <row r="2" spans="1:25" ht="28.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" customFormat="1" ht="21.75" customHeight="1">
      <c r="A3" s="72" t="s">
        <v>753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2" customFormat="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s="2" customFormat="1" ht="15" customHeight="1">
      <c r="A5" s="73" t="s">
        <v>370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2" customFormat="1" ht="15" customHeight="1">
      <c r="A6" s="74" t="s">
        <v>747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s="2" customFormat="1" ht="12.75" customHeight="1">
      <c r="A7" s="6"/>
      <c r="B7" s="3"/>
      <c r="C7" s="3"/>
      <c r="D7" s="3"/>
      <c r="E7" s="3"/>
      <c r="F7" s="10"/>
      <c r="H7" s="7"/>
      <c r="I7" s="15"/>
      <c r="J7" s="15"/>
      <c r="K7" s="15"/>
      <c r="L7" s="15"/>
      <c r="M7" s="15"/>
      <c r="N7" s="22"/>
      <c r="O7" s="22"/>
      <c r="P7" s="22"/>
      <c r="Q7" s="69"/>
      <c r="R7" s="69"/>
      <c r="S7" s="69"/>
      <c r="T7" s="69"/>
      <c r="U7" s="69"/>
      <c r="V7" s="69"/>
      <c r="W7" s="69"/>
      <c r="X7" s="69"/>
      <c r="Y7" s="69"/>
    </row>
    <row r="8" spans="1:25" s="2" customFormat="1" ht="12.75" customHeight="1">
      <c r="A8" s="6"/>
      <c r="B8" s="3"/>
      <c r="C8" s="8" t="s">
        <v>748</v>
      </c>
      <c r="D8" s="3"/>
      <c r="E8" s="3"/>
      <c r="F8" s="11"/>
      <c r="H8" s="17"/>
      <c r="I8" s="18"/>
      <c r="J8" s="16"/>
      <c r="K8" s="16"/>
      <c r="L8" s="16"/>
      <c r="M8" s="16"/>
      <c r="N8" s="23"/>
      <c r="O8" s="23"/>
      <c r="P8" s="23"/>
      <c r="Q8" s="24"/>
      <c r="R8" s="24"/>
      <c r="S8" s="30"/>
      <c r="T8" s="30"/>
      <c r="U8" s="30"/>
      <c r="V8" s="30"/>
      <c r="W8" s="30"/>
      <c r="X8" s="30"/>
      <c r="Y8" s="27" t="s">
        <v>12</v>
      </c>
    </row>
    <row r="9" spans="1:25" s="2" customFormat="1" ht="12.75" customHeight="1">
      <c r="A9" s="76" t="s">
        <v>10</v>
      </c>
      <c r="B9" s="62" t="s">
        <v>4</v>
      </c>
      <c r="C9" s="62" t="s">
        <v>13</v>
      </c>
      <c r="D9" s="62" t="s">
        <v>5</v>
      </c>
      <c r="E9" s="62" t="s">
        <v>8</v>
      </c>
      <c r="F9" s="62" t="s">
        <v>1</v>
      </c>
      <c r="G9" s="62" t="s">
        <v>11</v>
      </c>
      <c r="H9" s="62" t="s">
        <v>9</v>
      </c>
      <c r="I9" s="75" t="s">
        <v>14</v>
      </c>
      <c r="J9" s="75" t="s">
        <v>749</v>
      </c>
      <c r="K9" s="75" t="s">
        <v>750</v>
      </c>
      <c r="L9" s="19" t="s">
        <v>17</v>
      </c>
      <c r="M9" s="75" t="s">
        <v>751</v>
      </c>
      <c r="N9" s="57" t="s">
        <v>752</v>
      </c>
      <c r="O9" s="57" t="s">
        <v>19</v>
      </c>
      <c r="P9" s="59" t="s">
        <v>20</v>
      </c>
      <c r="Q9" s="61"/>
      <c r="R9" s="57" t="s">
        <v>22</v>
      </c>
      <c r="S9" s="59" t="s">
        <v>23</v>
      </c>
      <c r="T9" s="60"/>
      <c r="U9" s="60"/>
      <c r="V9" s="60"/>
      <c r="W9" s="60"/>
      <c r="X9" s="61"/>
      <c r="Y9" s="64" t="s">
        <v>30</v>
      </c>
    </row>
    <row r="10" spans="1:25" s="2" customFormat="1" ht="15" customHeight="1">
      <c r="A10" s="76"/>
      <c r="B10" s="62"/>
      <c r="C10" s="62"/>
      <c r="D10" s="62"/>
      <c r="E10" s="62"/>
      <c r="F10" s="62"/>
      <c r="G10" s="62"/>
      <c r="H10" s="62"/>
      <c r="I10" s="75"/>
      <c r="J10" s="75"/>
      <c r="K10" s="75"/>
      <c r="L10" s="55" t="s">
        <v>18</v>
      </c>
      <c r="M10" s="75"/>
      <c r="N10" s="58"/>
      <c r="O10" s="58"/>
      <c r="P10" s="55" t="s">
        <v>21</v>
      </c>
      <c r="Q10" s="55" t="s">
        <v>15</v>
      </c>
      <c r="R10" s="58"/>
      <c r="S10" s="57" t="s">
        <v>31</v>
      </c>
      <c r="T10" s="57" t="s">
        <v>25</v>
      </c>
      <c r="U10" s="57" t="s">
        <v>26</v>
      </c>
      <c r="V10" s="57" t="s">
        <v>27</v>
      </c>
      <c r="W10" s="59" t="s">
        <v>24</v>
      </c>
      <c r="X10" s="61"/>
      <c r="Y10" s="64"/>
    </row>
    <row r="11" spans="1:25" s="2" customFormat="1" ht="72" customHeight="1">
      <c r="A11" s="77"/>
      <c r="B11" s="63"/>
      <c r="C11" s="63"/>
      <c r="D11" s="63"/>
      <c r="E11" s="63"/>
      <c r="F11" s="63"/>
      <c r="G11" s="63"/>
      <c r="H11" s="63"/>
      <c r="I11" s="55"/>
      <c r="J11" s="55"/>
      <c r="K11" s="55"/>
      <c r="L11" s="56"/>
      <c r="M11" s="55"/>
      <c r="N11" s="58"/>
      <c r="O11" s="58"/>
      <c r="P11" s="56"/>
      <c r="Q11" s="56"/>
      <c r="R11" s="58"/>
      <c r="S11" s="58"/>
      <c r="T11" s="58"/>
      <c r="U11" s="58"/>
      <c r="V11" s="58"/>
      <c r="W11" s="20" t="s">
        <v>28</v>
      </c>
      <c r="X11" s="20" t="s">
        <v>29</v>
      </c>
      <c r="Y11" s="65"/>
    </row>
    <row r="12" spans="1:25" s="3" customFormat="1" ht="13.5" customHeight="1">
      <c r="A12" s="4" t="s">
        <v>0</v>
      </c>
      <c r="B12" s="4" t="s">
        <v>2</v>
      </c>
      <c r="C12" s="4" t="s">
        <v>3</v>
      </c>
      <c r="D12" s="4" t="s">
        <v>6</v>
      </c>
      <c r="E12" s="4" t="s">
        <v>7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19</v>
      </c>
      <c r="Y12" s="4">
        <v>20</v>
      </c>
    </row>
    <row r="13" spans="1:25" ht="13.5">
      <c r="A13" s="31"/>
      <c r="B13" s="32"/>
      <c r="C13" s="32"/>
      <c r="D13" s="32"/>
      <c r="E13" s="32"/>
      <c r="F13" s="39" t="s">
        <v>746</v>
      </c>
      <c r="G13" s="34"/>
      <c r="H13" s="35"/>
      <c r="I13" s="36"/>
      <c r="J13" s="36"/>
      <c r="K13" s="36" t="s">
        <v>371</v>
      </c>
      <c r="L13" s="36"/>
      <c r="M13" s="36">
        <v>687.2</v>
      </c>
      <c r="N13" s="36">
        <v>687.3</v>
      </c>
      <c r="O13" s="36"/>
      <c r="P13" s="36">
        <v>639</v>
      </c>
      <c r="Q13" s="36">
        <v>298.9</v>
      </c>
      <c r="R13" s="37">
        <v>48.3</v>
      </c>
      <c r="S13" s="35"/>
      <c r="T13" s="35"/>
      <c r="U13" s="35"/>
      <c r="V13" s="35"/>
      <c r="W13" s="35"/>
      <c r="X13" s="35"/>
      <c r="Y13" s="38"/>
    </row>
    <row r="14" spans="1:25" ht="13.5">
      <c r="A14" s="31" t="s">
        <v>372</v>
      </c>
      <c r="B14" s="32"/>
      <c r="C14" s="32"/>
      <c r="D14" s="32"/>
      <c r="E14" s="32"/>
      <c r="F14" s="40" t="s">
        <v>373</v>
      </c>
      <c r="G14" s="34"/>
      <c r="H14" s="35"/>
      <c r="I14" s="36"/>
      <c r="J14" s="36"/>
      <c r="K14" s="36" t="s">
        <v>374</v>
      </c>
      <c r="L14" s="36"/>
      <c r="M14" s="36">
        <v>495.8</v>
      </c>
      <c r="N14" s="36">
        <v>495.9</v>
      </c>
      <c r="O14" s="36"/>
      <c r="P14" s="36">
        <v>495.8</v>
      </c>
      <c r="Q14" s="36">
        <v>298.9</v>
      </c>
      <c r="R14" s="37">
        <v>0.1</v>
      </c>
      <c r="S14" s="35"/>
      <c r="T14" s="35"/>
      <c r="U14" s="35"/>
      <c r="V14" s="35"/>
      <c r="W14" s="35"/>
      <c r="X14" s="35"/>
      <c r="Y14" s="38"/>
    </row>
    <row r="15" spans="1:25" ht="27">
      <c r="A15" s="31" t="s">
        <v>375</v>
      </c>
      <c r="B15" s="32"/>
      <c r="C15" s="32"/>
      <c r="D15" s="32"/>
      <c r="E15" s="32"/>
      <c r="F15" s="41" t="s">
        <v>376</v>
      </c>
      <c r="G15" s="34"/>
      <c r="H15" s="35"/>
      <c r="I15" s="36"/>
      <c r="J15" s="36"/>
      <c r="K15" s="36" t="s">
        <v>374</v>
      </c>
      <c r="L15" s="36"/>
      <c r="M15" s="36">
        <v>495.8</v>
      </c>
      <c r="N15" s="36">
        <v>495.9</v>
      </c>
      <c r="O15" s="36"/>
      <c r="P15" s="36">
        <v>495.8</v>
      </c>
      <c r="Q15" s="36">
        <v>298.9</v>
      </c>
      <c r="R15" s="37">
        <v>0.1</v>
      </c>
      <c r="S15" s="35"/>
      <c r="T15" s="35"/>
      <c r="U15" s="35"/>
      <c r="V15" s="35"/>
      <c r="W15" s="35"/>
      <c r="X15" s="35"/>
      <c r="Y15" s="38"/>
    </row>
    <row r="16" spans="1:25" ht="13.5">
      <c r="A16" s="31"/>
      <c r="B16" s="32"/>
      <c r="C16" s="32"/>
      <c r="D16" s="32"/>
      <c r="E16" s="32"/>
      <c r="F16" s="41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5"/>
      <c r="T16" s="35"/>
      <c r="U16" s="35"/>
      <c r="V16" s="35"/>
      <c r="W16" s="35"/>
      <c r="X16" s="35"/>
      <c r="Y16" s="38"/>
    </row>
    <row r="17" spans="1:25" ht="69">
      <c r="A17" s="31" t="s">
        <v>375</v>
      </c>
      <c r="B17" s="32" t="s">
        <v>377</v>
      </c>
      <c r="C17" s="32"/>
      <c r="D17" s="32"/>
      <c r="E17" s="32"/>
      <c r="F17" s="42" t="s">
        <v>378</v>
      </c>
      <c r="G17" s="34" t="s">
        <v>379</v>
      </c>
      <c r="H17" s="35" t="s">
        <v>44</v>
      </c>
      <c r="I17" s="36" t="s">
        <v>380</v>
      </c>
      <c r="J17" s="36"/>
      <c r="K17" s="36" t="s">
        <v>380</v>
      </c>
      <c r="L17" s="36"/>
      <c r="M17" s="36">
        <v>68.8</v>
      </c>
      <c r="N17" s="36">
        <v>68.8</v>
      </c>
      <c r="O17" s="36"/>
      <c r="P17" s="36">
        <v>68.8</v>
      </c>
      <c r="Q17" s="36"/>
      <c r="R17" s="37"/>
      <c r="S17" s="35" t="s">
        <v>381</v>
      </c>
      <c r="T17" s="35" t="s">
        <v>382</v>
      </c>
      <c r="U17" s="35" t="s">
        <v>383</v>
      </c>
      <c r="V17" s="35" t="s">
        <v>48</v>
      </c>
      <c r="W17" s="35"/>
      <c r="X17" s="35" t="s">
        <v>384</v>
      </c>
      <c r="Y17" s="52" t="s">
        <v>772</v>
      </c>
    </row>
    <row r="18" spans="1:25" ht="13.5">
      <c r="A18" s="31"/>
      <c r="B18" s="32"/>
      <c r="C18" s="32"/>
      <c r="D18" s="32"/>
      <c r="E18" s="32"/>
      <c r="F18" s="42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5"/>
      <c r="T18" s="35"/>
      <c r="U18" s="35"/>
      <c r="V18" s="35"/>
      <c r="W18" s="35"/>
      <c r="X18" s="35"/>
      <c r="Y18" s="38"/>
    </row>
    <row r="19" spans="1:25" ht="110.25">
      <c r="A19" s="31" t="s">
        <v>375</v>
      </c>
      <c r="B19" s="32" t="s">
        <v>385</v>
      </c>
      <c r="C19" s="32"/>
      <c r="D19" s="32"/>
      <c r="E19" s="32"/>
      <c r="F19" s="42" t="s">
        <v>386</v>
      </c>
      <c r="G19" s="34" t="s">
        <v>387</v>
      </c>
      <c r="H19" s="35" t="s">
        <v>44</v>
      </c>
      <c r="I19" s="36" t="s">
        <v>388</v>
      </c>
      <c r="J19" s="36"/>
      <c r="K19" s="36" t="s">
        <v>388</v>
      </c>
      <c r="L19" s="36"/>
      <c r="M19" s="36">
        <v>427</v>
      </c>
      <c r="N19" s="36">
        <v>427.1</v>
      </c>
      <c r="O19" s="36"/>
      <c r="P19" s="36">
        <v>427</v>
      </c>
      <c r="Q19" s="36">
        <v>298.9</v>
      </c>
      <c r="R19" s="37">
        <v>0.1</v>
      </c>
      <c r="S19" s="35" t="s">
        <v>381</v>
      </c>
      <c r="T19" s="35" t="s">
        <v>389</v>
      </c>
      <c r="U19" s="35" t="s">
        <v>390</v>
      </c>
      <c r="V19" s="35" t="s">
        <v>48</v>
      </c>
      <c r="W19" s="35"/>
      <c r="X19" s="35" t="s">
        <v>391</v>
      </c>
      <c r="Y19" s="52" t="s">
        <v>772</v>
      </c>
    </row>
    <row r="20" spans="1:25" ht="27">
      <c r="A20" s="31" t="s">
        <v>392</v>
      </c>
      <c r="B20" s="32"/>
      <c r="C20" s="32"/>
      <c r="D20" s="32"/>
      <c r="E20" s="32"/>
      <c r="F20" s="40" t="s">
        <v>393</v>
      </c>
      <c r="G20" s="34"/>
      <c r="H20" s="35"/>
      <c r="I20" s="36"/>
      <c r="J20" s="36"/>
      <c r="K20" s="36" t="s">
        <v>394</v>
      </c>
      <c r="L20" s="36"/>
      <c r="M20" s="36">
        <f aca="true" t="shared" si="0" ref="M20:R20">M21+M24+M27+M30</f>
        <v>191.39999999999998</v>
      </c>
      <c r="N20" s="36">
        <f t="shared" si="0"/>
        <v>191.39999999999998</v>
      </c>
      <c r="O20" s="36">
        <f t="shared" si="0"/>
        <v>0</v>
      </c>
      <c r="P20" s="36">
        <f t="shared" si="0"/>
        <v>143.2</v>
      </c>
      <c r="Q20" s="36">
        <f t="shared" si="0"/>
        <v>0</v>
      </c>
      <c r="R20" s="36">
        <f t="shared" si="0"/>
        <v>48.2</v>
      </c>
      <c r="S20" s="35"/>
      <c r="T20" s="35"/>
      <c r="U20" s="35"/>
      <c r="V20" s="35"/>
      <c r="W20" s="35"/>
      <c r="X20" s="35"/>
      <c r="Y20" s="38"/>
    </row>
    <row r="21" spans="1:25" ht="41.25">
      <c r="A21" s="31" t="s">
        <v>395</v>
      </c>
      <c r="B21" s="32"/>
      <c r="C21" s="32"/>
      <c r="D21" s="32"/>
      <c r="E21" s="32"/>
      <c r="F21" s="41" t="s">
        <v>396</v>
      </c>
      <c r="G21" s="34"/>
      <c r="H21" s="35"/>
      <c r="I21" s="36"/>
      <c r="J21" s="36"/>
      <c r="K21" s="36" t="s">
        <v>397</v>
      </c>
      <c r="L21" s="36"/>
      <c r="M21" s="36">
        <f aca="true" t="shared" si="1" ref="M21:R21">M23</f>
        <v>24.3</v>
      </c>
      <c r="N21" s="36">
        <f t="shared" si="1"/>
        <v>24.3</v>
      </c>
      <c r="O21" s="36">
        <f t="shared" si="1"/>
        <v>0</v>
      </c>
      <c r="P21" s="36">
        <f t="shared" si="1"/>
        <v>0</v>
      </c>
      <c r="Q21" s="36">
        <f t="shared" si="1"/>
        <v>0</v>
      </c>
      <c r="R21" s="36">
        <f t="shared" si="1"/>
        <v>24.3</v>
      </c>
      <c r="S21" s="35"/>
      <c r="T21" s="35"/>
      <c r="U21" s="35"/>
      <c r="V21" s="35"/>
      <c r="W21" s="35"/>
      <c r="X21" s="35"/>
      <c r="Y21" s="38"/>
    </row>
    <row r="22" spans="1:25" ht="13.5">
      <c r="A22" s="31"/>
      <c r="B22" s="32"/>
      <c r="C22" s="32"/>
      <c r="D22" s="32"/>
      <c r="E22" s="32"/>
      <c r="F22" s="41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5"/>
      <c r="T22" s="35"/>
      <c r="U22" s="35"/>
      <c r="V22" s="35"/>
      <c r="W22" s="35"/>
      <c r="X22" s="35"/>
      <c r="Y22" s="38"/>
    </row>
    <row r="23" spans="1:25" ht="69">
      <c r="A23" s="31" t="s">
        <v>395</v>
      </c>
      <c r="B23" s="32" t="s">
        <v>398</v>
      </c>
      <c r="C23" s="32"/>
      <c r="D23" s="32"/>
      <c r="E23" s="32"/>
      <c r="F23" s="42" t="s">
        <v>399</v>
      </c>
      <c r="G23" s="34" t="s">
        <v>400</v>
      </c>
      <c r="H23" s="35" t="s">
        <v>44</v>
      </c>
      <c r="I23" s="36" t="s">
        <v>397</v>
      </c>
      <c r="J23" s="36"/>
      <c r="K23" s="36" t="s">
        <v>397</v>
      </c>
      <c r="L23" s="36"/>
      <c r="M23" s="36">
        <v>24.3</v>
      </c>
      <c r="N23" s="36">
        <v>24.3</v>
      </c>
      <c r="O23" s="36"/>
      <c r="P23" s="36"/>
      <c r="Q23" s="36"/>
      <c r="R23" s="36">
        <f>N23-P23</f>
        <v>24.3</v>
      </c>
      <c r="S23" s="35" t="s">
        <v>775</v>
      </c>
      <c r="T23" s="35"/>
      <c r="U23" s="35" t="s">
        <v>774</v>
      </c>
      <c r="V23" s="35" t="s">
        <v>48</v>
      </c>
      <c r="W23" s="35"/>
      <c r="X23" s="35" t="s">
        <v>773</v>
      </c>
      <c r="Y23" s="35" t="s">
        <v>778</v>
      </c>
    </row>
    <row r="24" spans="1:25" ht="27">
      <c r="A24" s="31" t="s">
        <v>401</v>
      </c>
      <c r="B24" s="32"/>
      <c r="C24" s="32"/>
      <c r="D24" s="32"/>
      <c r="E24" s="32"/>
      <c r="F24" s="41" t="s">
        <v>402</v>
      </c>
      <c r="G24" s="34"/>
      <c r="H24" s="35"/>
      <c r="I24" s="36"/>
      <c r="J24" s="36"/>
      <c r="K24" s="36" t="s">
        <v>397</v>
      </c>
      <c r="L24" s="36"/>
      <c r="M24" s="36">
        <f aca="true" t="shared" si="2" ref="M24:R24">M26</f>
        <v>23.9</v>
      </c>
      <c r="N24" s="36">
        <f t="shared" si="2"/>
        <v>23.9</v>
      </c>
      <c r="O24" s="36">
        <f t="shared" si="2"/>
        <v>0</v>
      </c>
      <c r="P24" s="36">
        <f t="shared" si="2"/>
        <v>0</v>
      </c>
      <c r="Q24" s="36">
        <f t="shared" si="2"/>
        <v>0</v>
      </c>
      <c r="R24" s="36">
        <f t="shared" si="2"/>
        <v>23.9</v>
      </c>
      <c r="S24" s="35"/>
      <c r="T24" s="35"/>
      <c r="U24" s="35"/>
      <c r="V24" s="35"/>
      <c r="W24" s="35"/>
      <c r="X24" s="35"/>
      <c r="Y24" s="38"/>
    </row>
    <row r="25" spans="1:25" ht="13.5">
      <c r="A25" s="31"/>
      <c r="B25" s="32"/>
      <c r="C25" s="32"/>
      <c r="D25" s="32"/>
      <c r="E25" s="32"/>
      <c r="F25" s="41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5"/>
      <c r="T25" s="35"/>
      <c r="U25" s="35"/>
      <c r="V25" s="35"/>
      <c r="W25" s="35"/>
      <c r="X25" s="35"/>
      <c r="Y25" s="38"/>
    </row>
    <row r="26" spans="1:25" ht="69">
      <c r="A26" s="31" t="s">
        <v>401</v>
      </c>
      <c r="B26" s="32" t="s">
        <v>403</v>
      </c>
      <c r="C26" s="32"/>
      <c r="D26" s="32"/>
      <c r="E26" s="32"/>
      <c r="F26" s="42" t="s">
        <v>404</v>
      </c>
      <c r="G26" s="34" t="s">
        <v>400</v>
      </c>
      <c r="H26" s="35" t="s">
        <v>44</v>
      </c>
      <c r="I26" s="36" t="s">
        <v>397</v>
      </c>
      <c r="J26" s="36"/>
      <c r="K26" s="36" t="s">
        <v>397</v>
      </c>
      <c r="L26" s="36"/>
      <c r="M26" s="36">
        <v>23.9</v>
      </c>
      <c r="N26" s="36">
        <v>23.9</v>
      </c>
      <c r="O26" s="36"/>
      <c r="P26" s="36"/>
      <c r="Q26" s="36"/>
      <c r="R26" s="36">
        <f>N26-P26</f>
        <v>23.9</v>
      </c>
      <c r="S26" s="35" t="s">
        <v>405</v>
      </c>
      <c r="T26" s="35"/>
      <c r="U26" s="35" t="s">
        <v>776</v>
      </c>
      <c r="V26" s="35" t="s">
        <v>48</v>
      </c>
      <c r="W26" s="35"/>
      <c r="X26" s="35" t="s">
        <v>777</v>
      </c>
      <c r="Y26" s="35" t="s">
        <v>778</v>
      </c>
    </row>
    <row r="27" spans="1:25" ht="41.25">
      <c r="A27" s="31" t="s">
        <v>406</v>
      </c>
      <c r="B27" s="32"/>
      <c r="C27" s="32"/>
      <c r="D27" s="32"/>
      <c r="E27" s="32"/>
      <c r="F27" s="41" t="s">
        <v>407</v>
      </c>
      <c r="G27" s="34"/>
      <c r="H27" s="35"/>
      <c r="I27" s="36"/>
      <c r="J27" s="36"/>
      <c r="K27" s="36" t="s">
        <v>278</v>
      </c>
      <c r="L27" s="36"/>
      <c r="M27" s="36">
        <f aca="true" t="shared" si="3" ref="M27:R27">M29</f>
        <v>143.2</v>
      </c>
      <c r="N27" s="36">
        <f t="shared" si="3"/>
        <v>143.2</v>
      </c>
      <c r="O27" s="36">
        <f t="shared" si="3"/>
        <v>0</v>
      </c>
      <c r="P27" s="36">
        <f t="shared" si="3"/>
        <v>143.2</v>
      </c>
      <c r="Q27" s="36">
        <f t="shared" si="3"/>
        <v>0</v>
      </c>
      <c r="R27" s="36">
        <f t="shared" si="3"/>
        <v>0</v>
      </c>
      <c r="S27" s="35"/>
      <c r="T27" s="35"/>
      <c r="U27" s="35"/>
      <c r="V27" s="35"/>
      <c r="W27" s="35"/>
      <c r="X27" s="35"/>
      <c r="Y27" s="38"/>
    </row>
    <row r="28" spans="1:25" ht="13.5">
      <c r="A28" s="31"/>
      <c r="B28" s="32"/>
      <c r="C28" s="32"/>
      <c r="D28" s="32"/>
      <c r="E28" s="32"/>
      <c r="F28" s="41"/>
      <c r="G28" s="34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5"/>
      <c r="T28" s="35"/>
      <c r="U28" s="35"/>
      <c r="V28" s="35"/>
      <c r="W28" s="35"/>
      <c r="X28" s="35"/>
      <c r="Y28" s="38"/>
    </row>
    <row r="29" spans="1:25" ht="96">
      <c r="A29" s="31" t="s">
        <v>406</v>
      </c>
      <c r="B29" s="32" t="s">
        <v>408</v>
      </c>
      <c r="C29" s="32"/>
      <c r="D29" s="32"/>
      <c r="E29" s="32"/>
      <c r="F29" s="42" t="s">
        <v>409</v>
      </c>
      <c r="G29" s="34" t="s">
        <v>410</v>
      </c>
      <c r="H29" s="35" t="s">
        <v>44</v>
      </c>
      <c r="I29" s="36" t="s">
        <v>278</v>
      </c>
      <c r="J29" s="36"/>
      <c r="K29" s="36" t="s">
        <v>278</v>
      </c>
      <c r="L29" s="36"/>
      <c r="M29" s="36">
        <v>143.2</v>
      </c>
      <c r="N29" s="36">
        <v>143.2</v>
      </c>
      <c r="O29" s="36"/>
      <c r="P29" s="36">
        <v>143.2</v>
      </c>
      <c r="Q29" s="36"/>
      <c r="R29" s="37"/>
      <c r="S29" s="35" t="s">
        <v>411</v>
      </c>
      <c r="T29" s="35"/>
      <c r="U29" s="35" t="s">
        <v>412</v>
      </c>
      <c r="V29" s="35" t="s">
        <v>48</v>
      </c>
      <c r="W29" s="35"/>
      <c r="X29" s="35" t="s">
        <v>413</v>
      </c>
      <c r="Y29" s="52" t="s">
        <v>772</v>
      </c>
    </row>
    <row r="30" spans="1:25" ht="13.5">
      <c r="A30" s="31" t="s">
        <v>414</v>
      </c>
      <c r="B30" s="32"/>
      <c r="C30" s="32"/>
      <c r="D30" s="32"/>
      <c r="E30" s="32"/>
      <c r="F30" s="41" t="s">
        <v>415</v>
      </c>
      <c r="G30" s="34"/>
      <c r="H30" s="35"/>
      <c r="I30" s="36"/>
      <c r="J30" s="36"/>
      <c r="K30" s="36" t="s">
        <v>416</v>
      </c>
      <c r="L30" s="36"/>
      <c r="M30" s="36">
        <f aca="true" t="shared" si="4" ref="M30:R30">M31</f>
        <v>0</v>
      </c>
      <c r="N30" s="36">
        <f t="shared" si="4"/>
        <v>0</v>
      </c>
      <c r="O30" s="36">
        <f t="shared" si="4"/>
        <v>0</v>
      </c>
      <c r="P30" s="36">
        <f t="shared" si="4"/>
        <v>0</v>
      </c>
      <c r="Q30" s="36">
        <f t="shared" si="4"/>
        <v>0</v>
      </c>
      <c r="R30" s="36">
        <f t="shared" si="4"/>
        <v>0</v>
      </c>
      <c r="S30" s="35"/>
      <c r="T30" s="35"/>
      <c r="U30" s="35"/>
      <c r="V30" s="35"/>
      <c r="W30" s="35"/>
      <c r="X30" s="35"/>
      <c r="Y30" s="38"/>
    </row>
    <row r="31" spans="1:25" ht="165">
      <c r="A31" s="31" t="s">
        <v>414</v>
      </c>
      <c r="B31" s="32" t="s">
        <v>417</v>
      </c>
      <c r="C31" s="32"/>
      <c r="D31" s="32"/>
      <c r="E31" s="32"/>
      <c r="F31" s="42" t="s">
        <v>418</v>
      </c>
      <c r="G31" s="34" t="s">
        <v>419</v>
      </c>
      <c r="H31" s="35" t="s">
        <v>44</v>
      </c>
      <c r="I31" s="36" t="s">
        <v>416</v>
      </c>
      <c r="J31" s="36"/>
      <c r="K31" s="36" t="s">
        <v>416</v>
      </c>
      <c r="L31" s="36"/>
      <c r="M31" s="36"/>
      <c r="N31" s="36"/>
      <c r="O31" s="36"/>
      <c r="P31" s="36"/>
      <c r="Q31" s="36"/>
      <c r="R31" s="37"/>
      <c r="S31" s="35"/>
      <c r="T31" s="35"/>
      <c r="U31" s="35"/>
      <c r="V31" s="35" t="s">
        <v>48</v>
      </c>
      <c r="W31" s="35"/>
      <c r="X31" s="35"/>
      <c r="Y31" s="53" t="s">
        <v>845</v>
      </c>
    </row>
    <row r="35" spans="1:25" ht="77.25" customHeight="1">
      <c r="A35" s="54" t="s">
        <v>754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</sheetData>
  <sheetProtection/>
  <mergeCells count="35">
    <mergeCell ref="E9:E11"/>
    <mergeCell ref="J9:J11"/>
    <mergeCell ref="V10:V11"/>
    <mergeCell ref="A9:A11"/>
    <mergeCell ref="B9:B11"/>
    <mergeCell ref="C9:C11"/>
    <mergeCell ref="D9:D11"/>
    <mergeCell ref="O9:O11"/>
    <mergeCell ref="P9:Q9"/>
    <mergeCell ref="K9:K11"/>
    <mergeCell ref="M9:M11"/>
    <mergeCell ref="P10:P11"/>
    <mergeCell ref="L10:L11"/>
    <mergeCell ref="G9:G11"/>
    <mergeCell ref="H9:H11"/>
    <mergeCell ref="I9:I11"/>
    <mergeCell ref="N9:N11"/>
    <mergeCell ref="B1:D1"/>
    <mergeCell ref="N1:Q1"/>
    <mergeCell ref="Q7:Y7"/>
    <mergeCell ref="A4:Y4"/>
    <mergeCell ref="A2:Y2"/>
    <mergeCell ref="A3:Y3"/>
    <mergeCell ref="A5:Y5"/>
    <mergeCell ref="A6:Y6"/>
    <mergeCell ref="A35:Y35"/>
    <mergeCell ref="Q10:Q11"/>
    <mergeCell ref="R9:R11"/>
    <mergeCell ref="S9:X9"/>
    <mergeCell ref="W10:X10"/>
    <mergeCell ref="S10:S11"/>
    <mergeCell ref="T10:T11"/>
    <mergeCell ref="U10:U11"/>
    <mergeCell ref="F9:F11"/>
    <mergeCell ref="Y9:Y11"/>
  </mergeCells>
  <printOptions/>
  <pageMargins left="0.1968503937007874" right="0" top="0.35433070866141736" bottom="0" header="0.11811023622047245" footer="0.07874015748031496"/>
  <pageSetup fitToHeight="32767" fitToWidth="1" horizontalDpi="300" verticalDpi="300" orientation="landscape" paperSize="9" scale="4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22"/>
  <sheetViews>
    <sheetView showGridLines="0" zoomScale="70" zoomScaleNormal="70" zoomScalePageLayoutView="0" workbookViewId="0" topLeftCell="A9">
      <pane xSplit="6" ySplit="4" topLeftCell="L13" activePane="bottomRight" state="frozen"/>
      <selection pane="topLeft" activeCell="A9" sqref="A9"/>
      <selection pane="topRight" activeCell="G9" sqref="G9"/>
      <selection pane="bottomLeft" activeCell="A13" sqref="A13"/>
      <selection pane="bottomRight" activeCell="G13" sqref="G13"/>
    </sheetView>
  </sheetViews>
  <sheetFormatPr defaultColWidth="9.25390625" defaultRowHeight="12.75"/>
  <cols>
    <col min="1" max="1" width="8.75390625" style="6" customWidth="1"/>
    <col min="2" max="2" width="7.75390625" style="3" customWidth="1"/>
    <col min="3" max="5" width="6.75390625" style="3" customWidth="1"/>
    <col min="6" max="6" width="33.75390625" style="9" customWidth="1"/>
    <col min="7" max="7" width="8.25390625" style="12" customWidth="1"/>
    <col min="8" max="8" width="15.75390625" style="5" customWidth="1"/>
    <col min="9" max="9" width="11.75390625" style="13" customWidth="1"/>
    <col min="10" max="17" width="10.75390625" style="13" customWidth="1"/>
    <col min="18" max="18" width="11.75390625" style="25" customWidth="1"/>
    <col min="19" max="19" width="13.00390625" style="5" customWidth="1"/>
    <col min="20" max="20" width="14.00390625" style="5" customWidth="1"/>
    <col min="21" max="21" width="12.75390625" style="5" customWidth="1"/>
    <col min="22" max="22" width="13.25390625" style="5" customWidth="1"/>
    <col min="23" max="23" width="13.50390625" style="5" customWidth="1"/>
    <col min="24" max="24" width="14.50390625" style="5" customWidth="1"/>
    <col min="25" max="25" width="13.25390625" style="28" customWidth="1"/>
    <col min="26" max="16384" width="9.25390625" style="1" customWidth="1"/>
  </cols>
  <sheetData>
    <row r="1" spans="2:25" ht="13.5">
      <c r="B1" s="78">
        <v>42173</v>
      </c>
      <c r="C1" s="79"/>
      <c r="D1" s="79"/>
      <c r="M1" s="14"/>
      <c r="N1" s="68"/>
      <c r="O1" s="68"/>
      <c r="P1" s="68"/>
      <c r="Q1" s="68"/>
      <c r="R1" s="21"/>
      <c r="S1" s="29"/>
      <c r="T1" s="29"/>
      <c r="U1" s="29"/>
      <c r="V1" s="29"/>
      <c r="W1" s="29"/>
      <c r="X1" s="29"/>
      <c r="Y1" s="26"/>
    </row>
    <row r="2" spans="1:25" ht="28.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" customFormat="1" ht="21.75" customHeight="1">
      <c r="A3" s="72" t="s">
        <v>753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2" customFormat="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s="2" customFormat="1" ht="15" customHeight="1">
      <c r="A5" s="73" t="s">
        <v>420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2" customFormat="1" ht="15" customHeight="1">
      <c r="A6" s="74" t="s">
        <v>747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s="2" customFormat="1" ht="12.75" customHeight="1">
      <c r="A7" s="6"/>
      <c r="B7" s="3"/>
      <c r="C7" s="3"/>
      <c r="D7" s="3"/>
      <c r="E7" s="3"/>
      <c r="F7" s="10"/>
      <c r="H7" s="7"/>
      <c r="I7" s="15"/>
      <c r="J7" s="15"/>
      <c r="K7" s="15"/>
      <c r="L7" s="15"/>
      <c r="M7" s="15"/>
      <c r="N7" s="22"/>
      <c r="O7" s="22"/>
      <c r="P7" s="22"/>
      <c r="Q7" s="69"/>
      <c r="R7" s="69"/>
      <c r="S7" s="69"/>
      <c r="T7" s="69"/>
      <c r="U7" s="69"/>
      <c r="V7" s="69"/>
      <c r="W7" s="69"/>
      <c r="X7" s="69"/>
      <c r="Y7" s="69"/>
    </row>
    <row r="8" spans="1:25" s="2" customFormat="1" ht="12.75" customHeight="1">
      <c r="A8" s="6"/>
      <c r="B8" s="3"/>
      <c r="C8" s="8" t="s">
        <v>748</v>
      </c>
      <c r="D8" s="3"/>
      <c r="E8" s="3"/>
      <c r="F8" s="11"/>
      <c r="H8" s="17"/>
      <c r="I8" s="18"/>
      <c r="J8" s="16"/>
      <c r="K8" s="16"/>
      <c r="L8" s="16"/>
      <c r="M8" s="16"/>
      <c r="N8" s="23"/>
      <c r="O8" s="23"/>
      <c r="P8" s="23"/>
      <c r="Q8" s="24"/>
      <c r="R8" s="24"/>
      <c r="S8" s="30"/>
      <c r="T8" s="30"/>
      <c r="U8" s="30"/>
      <c r="V8" s="30"/>
      <c r="W8" s="30"/>
      <c r="X8" s="30"/>
      <c r="Y8" s="27" t="s">
        <v>12</v>
      </c>
    </row>
    <row r="9" spans="1:25" s="2" customFormat="1" ht="12.75" customHeight="1">
      <c r="A9" s="76" t="s">
        <v>10</v>
      </c>
      <c r="B9" s="62" t="s">
        <v>4</v>
      </c>
      <c r="C9" s="62" t="s">
        <v>13</v>
      </c>
      <c r="D9" s="62" t="s">
        <v>5</v>
      </c>
      <c r="E9" s="62" t="s">
        <v>8</v>
      </c>
      <c r="F9" s="62" t="s">
        <v>1</v>
      </c>
      <c r="G9" s="62" t="s">
        <v>11</v>
      </c>
      <c r="H9" s="62" t="s">
        <v>9</v>
      </c>
      <c r="I9" s="75" t="s">
        <v>14</v>
      </c>
      <c r="J9" s="75" t="s">
        <v>749</v>
      </c>
      <c r="K9" s="75" t="s">
        <v>750</v>
      </c>
      <c r="L9" s="19" t="s">
        <v>17</v>
      </c>
      <c r="M9" s="75" t="s">
        <v>751</v>
      </c>
      <c r="N9" s="57" t="s">
        <v>752</v>
      </c>
      <c r="O9" s="57" t="s">
        <v>19</v>
      </c>
      <c r="P9" s="59" t="s">
        <v>20</v>
      </c>
      <c r="Q9" s="61"/>
      <c r="R9" s="57" t="s">
        <v>22</v>
      </c>
      <c r="S9" s="59" t="s">
        <v>23</v>
      </c>
      <c r="T9" s="60"/>
      <c r="U9" s="60"/>
      <c r="V9" s="60"/>
      <c r="W9" s="60"/>
      <c r="X9" s="61"/>
      <c r="Y9" s="64" t="s">
        <v>30</v>
      </c>
    </row>
    <row r="10" spans="1:25" s="2" customFormat="1" ht="15" customHeight="1">
      <c r="A10" s="76"/>
      <c r="B10" s="62"/>
      <c r="C10" s="62"/>
      <c r="D10" s="62"/>
      <c r="E10" s="62"/>
      <c r="F10" s="62"/>
      <c r="G10" s="62"/>
      <c r="H10" s="62"/>
      <c r="I10" s="75"/>
      <c r="J10" s="75"/>
      <c r="K10" s="75"/>
      <c r="L10" s="55" t="s">
        <v>18</v>
      </c>
      <c r="M10" s="75"/>
      <c r="N10" s="58"/>
      <c r="O10" s="58"/>
      <c r="P10" s="55" t="s">
        <v>21</v>
      </c>
      <c r="Q10" s="55" t="s">
        <v>15</v>
      </c>
      <c r="R10" s="58"/>
      <c r="S10" s="57" t="s">
        <v>31</v>
      </c>
      <c r="T10" s="57" t="s">
        <v>25</v>
      </c>
      <c r="U10" s="57" t="s">
        <v>26</v>
      </c>
      <c r="V10" s="57" t="s">
        <v>27</v>
      </c>
      <c r="W10" s="59" t="s">
        <v>24</v>
      </c>
      <c r="X10" s="61"/>
      <c r="Y10" s="64"/>
    </row>
    <row r="11" spans="1:25" s="2" customFormat="1" ht="72" customHeight="1">
      <c r="A11" s="77"/>
      <c r="B11" s="63"/>
      <c r="C11" s="63"/>
      <c r="D11" s="63"/>
      <c r="E11" s="63"/>
      <c r="F11" s="63"/>
      <c r="G11" s="63"/>
      <c r="H11" s="63"/>
      <c r="I11" s="55"/>
      <c r="J11" s="55"/>
      <c r="K11" s="55"/>
      <c r="L11" s="56"/>
      <c r="M11" s="55"/>
      <c r="N11" s="58"/>
      <c r="O11" s="58"/>
      <c r="P11" s="56"/>
      <c r="Q11" s="56"/>
      <c r="R11" s="58"/>
      <c r="S11" s="58"/>
      <c r="T11" s="58"/>
      <c r="U11" s="58"/>
      <c r="V11" s="58"/>
      <c r="W11" s="20" t="s">
        <v>28</v>
      </c>
      <c r="X11" s="20" t="s">
        <v>29</v>
      </c>
      <c r="Y11" s="65"/>
    </row>
    <row r="12" spans="1:25" s="3" customFormat="1" ht="13.5" customHeight="1">
      <c r="A12" s="4" t="s">
        <v>0</v>
      </c>
      <c r="B12" s="4" t="s">
        <v>2</v>
      </c>
      <c r="C12" s="4" t="s">
        <v>3</v>
      </c>
      <c r="D12" s="4" t="s">
        <v>6</v>
      </c>
      <c r="E12" s="4" t="s">
        <v>7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19</v>
      </c>
      <c r="Y12" s="4">
        <v>20</v>
      </c>
    </row>
    <row r="13" spans="1:25" ht="13.5">
      <c r="A13" s="31"/>
      <c r="B13" s="32"/>
      <c r="C13" s="32"/>
      <c r="D13" s="32"/>
      <c r="E13" s="32"/>
      <c r="F13" s="39" t="s">
        <v>746</v>
      </c>
      <c r="G13" s="34"/>
      <c r="H13" s="35"/>
      <c r="I13" s="36"/>
      <c r="J13" s="36"/>
      <c r="K13" s="36" t="s">
        <v>421</v>
      </c>
      <c r="L13" s="36"/>
      <c r="M13" s="43">
        <f>M14</f>
        <v>2302.2</v>
      </c>
      <c r="N13" s="43">
        <f>N14</f>
        <v>2237.2</v>
      </c>
      <c r="O13" s="43"/>
      <c r="P13" s="43">
        <f>P14</f>
        <v>1925.3000000000002</v>
      </c>
      <c r="Q13" s="43">
        <f>Q14</f>
        <v>623.4000000000001</v>
      </c>
      <c r="R13" s="43">
        <f>R14</f>
        <v>311.90000000000003</v>
      </c>
      <c r="S13" s="35"/>
      <c r="T13" s="35"/>
      <c r="U13" s="35"/>
      <c r="V13" s="35"/>
      <c r="W13" s="35"/>
      <c r="X13" s="35"/>
      <c r="Y13" s="38"/>
    </row>
    <row r="14" spans="1:25" ht="13.5">
      <c r="A14" s="31" t="s">
        <v>422</v>
      </c>
      <c r="B14" s="32"/>
      <c r="C14" s="32"/>
      <c r="D14" s="32"/>
      <c r="E14" s="32"/>
      <c r="F14" s="40" t="s">
        <v>423</v>
      </c>
      <c r="G14" s="34"/>
      <c r="H14" s="35"/>
      <c r="I14" s="36"/>
      <c r="J14" s="36"/>
      <c r="K14" s="36" t="s">
        <v>421</v>
      </c>
      <c r="L14" s="36"/>
      <c r="M14" s="43">
        <f>M15+M71+M109+M114+M117</f>
        <v>2302.2</v>
      </c>
      <c r="N14" s="43">
        <f>N15+N71+N109+N114+N117</f>
        <v>2237.2</v>
      </c>
      <c r="O14" s="43"/>
      <c r="P14" s="43">
        <f>P15+P71+P109+P114+P117</f>
        <v>1925.3000000000002</v>
      </c>
      <c r="Q14" s="43">
        <f>Q15+Q71+Q109+Q114+Q117</f>
        <v>623.4000000000001</v>
      </c>
      <c r="R14" s="43">
        <f>R15+R71+R109+R114+R117</f>
        <v>311.90000000000003</v>
      </c>
      <c r="S14" s="35"/>
      <c r="T14" s="35"/>
      <c r="U14" s="35"/>
      <c r="V14" s="35"/>
      <c r="W14" s="35"/>
      <c r="X14" s="35"/>
      <c r="Y14" s="38"/>
    </row>
    <row r="15" spans="1:25" ht="13.5">
      <c r="A15" s="31" t="s">
        <v>424</v>
      </c>
      <c r="B15" s="32"/>
      <c r="C15" s="32"/>
      <c r="D15" s="32"/>
      <c r="E15" s="32"/>
      <c r="F15" s="41" t="s">
        <v>425</v>
      </c>
      <c r="G15" s="34"/>
      <c r="H15" s="35"/>
      <c r="I15" s="36"/>
      <c r="J15" s="36"/>
      <c r="K15" s="36" t="s">
        <v>426</v>
      </c>
      <c r="L15" s="36"/>
      <c r="M15" s="43">
        <f>M17+M19+M21+M23+M24+M33+M42+M59+M64</f>
        <v>1334</v>
      </c>
      <c r="N15" s="43">
        <f>N17+N19+N21+N23+N24+N33+N42+N59+N64</f>
        <v>1334</v>
      </c>
      <c r="O15" s="43"/>
      <c r="P15" s="43">
        <f>P17+P19+P21+P23+P24+P33+P42+P59+P64</f>
        <v>1235.6000000000001</v>
      </c>
      <c r="Q15" s="43">
        <f>Q17+Q19+Q21+Q23+Q24+Q33+Q42+Q59+Q64</f>
        <v>478.1</v>
      </c>
      <c r="R15" s="43">
        <f>R17+R19+R21+R23+R24+R33+R42+R59+R64</f>
        <v>98.40000000000002</v>
      </c>
      <c r="S15" s="35"/>
      <c r="T15" s="35"/>
      <c r="U15" s="35"/>
      <c r="V15" s="35"/>
      <c r="W15" s="35"/>
      <c r="X15" s="35"/>
      <c r="Y15" s="38"/>
    </row>
    <row r="16" spans="1:25" ht="13.5">
      <c r="A16" s="31"/>
      <c r="B16" s="32"/>
      <c r="C16" s="32"/>
      <c r="D16" s="32"/>
      <c r="E16" s="32"/>
      <c r="F16" s="41"/>
      <c r="G16" s="34"/>
      <c r="H16" s="35"/>
      <c r="I16" s="36"/>
      <c r="J16" s="36"/>
      <c r="K16" s="36"/>
      <c r="L16" s="36"/>
      <c r="M16" s="43"/>
      <c r="N16" s="43"/>
      <c r="O16" s="43"/>
      <c r="P16" s="36"/>
      <c r="Q16" s="36"/>
      <c r="R16" s="36"/>
      <c r="S16" s="35"/>
      <c r="T16" s="35"/>
      <c r="U16" s="35"/>
      <c r="V16" s="35"/>
      <c r="W16" s="35"/>
      <c r="X16" s="35"/>
      <c r="Y16" s="38"/>
    </row>
    <row r="17" spans="1:25" ht="66">
      <c r="A17" s="31" t="s">
        <v>424</v>
      </c>
      <c r="B17" s="32" t="s">
        <v>427</v>
      </c>
      <c r="C17" s="32"/>
      <c r="D17" s="32"/>
      <c r="E17" s="32"/>
      <c r="F17" s="42" t="s">
        <v>428</v>
      </c>
      <c r="G17" s="34" t="s">
        <v>387</v>
      </c>
      <c r="H17" s="35" t="s">
        <v>44</v>
      </c>
      <c r="I17" s="36" t="s">
        <v>429</v>
      </c>
      <c r="J17" s="36"/>
      <c r="K17" s="36" t="s">
        <v>429</v>
      </c>
      <c r="L17" s="36"/>
      <c r="M17" s="43"/>
      <c r="N17" s="43"/>
      <c r="O17" s="43"/>
      <c r="P17" s="36"/>
      <c r="Q17" s="36"/>
      <c r="R17" s="36">
        <f>N17-P17</f>
        <v>0</v>
      </c>
      <c r="S17" s="35" t="s">
        <v>430</v>
      </c>
      <c r="T17" s="35"/>
      <c r="U17" s="35"/>
      <c r="V17" s="35" t="s">
        <v>48</v>
      </c>
      <c r="W17" s="35"/>
      <c r="X17" s="35" t="s">
        <v>431</v>
      </c>
      <c r="Y17" s="38"/>
    </row>
    <row r="18" spans="1:25" ht="13.5">
      <c r="A18" s="31"/>
      <c r="B18" s="32"/>
      <c r="C18" s="32"/>
      <c r="D18" s="32"/>
      <c r="E18" s="32"/>
      <c r="F18" s="42"/>
      <c r="G18" s="34"/>
      <c r="H18" s="35"/>
      <c r="I18" s="36"/>
      <c r="J18" s="36"/>
      <c r="K18" s="36"/>
      <c r="L18" s="36"/>
      <c r="M18" s="43"/>
      <c r="N18" s="43"/>
      <c r="O18" s="43"/>
      <c r="P18" s="36"/>
      <c r="Q18" s="36"/>
      <c r="R18" s="36"/>
      <c r="S18" s="35"/>
      <c r="T18" s="35"/>
      <c r="U18" s="35"/>
      <c r="V18" s="35"/>
      <c r="W18" s="35"/>
      <c r="X18" s="35"/>
      <c r="Y18" s="38"/>
    </row>
    <row r="19" spans="1:25" ht="81">
      <c r="A19" s="31" t="s">
        <v>424</v>
      </c>
      <c r="B19" s="32" t="s">
        <v>432</v>
      </c>
      <c r="C19" s="32"/>
      <c r="D19" s="32"/>
      <c r="E19" s="32"/>
      <c r="F19" s="42" t="s">
        <v>433</v>
      </c>
      <c r="G19" s="34" t="s">
        <v>434</v>
      </c>
      <c r="H19" s="35" t="s">
        <v>44</v>
      </c>
      <c r="I19" s="36" t="s">
        <v>435</v>
      </c>
      <c r="J19" s="36"/>
      <c r="K19" s="36" t="s">
        <v>435</v>
      </c>
      <c r="L19" s="36"/>
      <c r="M19" s="43">
        <v>60.3</v>
      </c>
      <c r="N19" s="43">
        <v>60.3</v>
      </c>
      <c r="O19" s="43"/>
      <c r="P19" s="43">
        <v>60.3</v>
      </c>
      <c r="Q19" s="43">
        <v>60.3</v>
      </c>
      <c r="R19" s="36">
        <f>N19-P19</f>
        <v>0</v>
      </c>
      <c r="S19" s="35" t="s">
        <v>436</v>
      </c>
      <c r="T19" s="35" t="s">
        <v>437</v>
      </c>
      <c r="U19" s="35" t="s">
        <v>438</v>
      </c>
      <c r="V19" s="35" t="s">
        <v>48</v>
      </c>
      <c r="W19" s="35"/>
      <c r="X19" s="49" t="s">
        <v>771</v>
      </c>
      <c r="Y19" s="44" t="s">
        <v>755</v>
      </c>
    </row>
    <row r="20" spans="1:25" ht="13.5">
      <c r="A20" s="31"/>
      <c r="B20" s="32"/>
      <c r="C20" s="32"/>
      <c r="D20" s="32"/>
      <c r="E20" s="32"/>
      <c r="F20" s="42"/>
      <c r="G20" s="34"/>
      <c r="H20" s="35"/>
      <c r="I20" s="36"/>
      <c r="J20" s="36"/>
      <c r="K20" s="36"/>
      <c r="L20" s="36"/>
      <c r="M20" s="43"/>
      <c r="N20" s="43"/>
      <c r="O20" s="43"/>
      <c r="P20" s="36"/>
      <c r="Q20" s="36"/>
      <c r="R20" s="36"/>
      <c r="S20" s="35"/>
      <c r="T20" s="35"/>
      <c r="U20" s="35"/>
      <c r="V20" s="35"/>
      <c r="W20" s="35"/>
      <c r="X20" s="35"/>
      <c r="Y20" s="38"/>
    </row>
    <row r="21" spans="1:25" ht="69">
      <c r="A21" s="31" t="s">
        <v>424</v>
      </c>
      <c r="B21" s="32" t="s">
        <v>439</v>
      </c>
      <c r="C21" s="32"/>
      <c r="D21" s="32"/>
      <c r="E21" s="32"/>
      <c r="F21" s="42" t="s">
        <v>440</v>
      </c>
      <c r="G21" s="34" t="s">
        <v>400</v>
      </c>
      <c r="H21" s="35" t="s">
        <v>44</v>
      </c>
      <c r="I21" s="36" t="s">
        <v>441</v>
      </c>
      <c r="J21" s="36"/>
      <c r="K21" s="36" t="s">
        <v>441</v>
      </c>
      <c r="L21" s="36"/>
      <c r="M21" s="43"/>
      <c r="N21" s="43"/>
      <c r="O21" s="43"/>
      <c r="P21" s="36"/>
      <c r="Q21" s="36"/>
      <c r="R21" s="36">
        <f>N21-P21</f>
        <v>0</v>
      </c>
      <c r="S21" s="35" t="s">
        <v>442</v>
      </c>
      <c r="T21" s="35"/>
      <c r="U21" s="35"/>
      <c r="V21" s="35" t="s">
        <v>48</v>
      </c>
      <c r="W21" s="35"/>
      <c r="X21" s="35" t="s">
        <v>443</v>
      </c>
      <c r="Y21" s="38"/>
    </row>
    <row r="22" spans="1:25" ht="13.5">
      <c r="A22" s="31"/>
      <c r="B22" s="32"/>
      <c r="C22" s="32"/>
      <c r="D22" s="32"/>
      <c r="E22" s="32"/>
      <c r="F22" s="42"/>
      <c r="G22" s="34"/>
      <c r="H22" s="35"/>
      <c r="I22" s="36"/>
      <c r="J22" s="36"/>
      <c r="K22" s="36"/>
      <c r="L22" s="36"/>
      <c r="M22" s="43"/>
      <c r="N22" s="43"/>
      <c r="O22" s="43"/>
      <c r="P22" s="36"/>
      <c r="Q22" s="36"/>
      <c r="R22" s="36"/>
      <c r="S22" s="35"/>
      <c r="T22" s="35"/>
      <c r="U22" s="35"/>
      <c r="V22" s="35"/>
      <c r="W22" s="35"/>
      <c r="X22" s="35"/>
      <c r="Y22" s="38"/>
    </row>
    <row r="23" spans="1:25" ht="69">
      <c r="A23" s="31" t="s">
        <v>424</v>
      </c>
      <c r="B23" s="32" t="s">
        <v>444</v>
      </c>
      <c r="C23" s="32"/>
      <c r="D23" s="32"/>
      <c r="E23" s="32"/>
      <c r="F23" s="42" t="s">
        <v>445</v>
      </c>
      <c r="G23" s="34" t="s">
        <v>446</v>
      </c>
      <c r="H23" s="35" t="s">
        <v>44</v>
      </c>
      <c r="I23" s="36" t="s">
        <v>162</v>
      </c>
      <c r="J23" s="36"/>
      <c r="K23" s="36" t="s">
        <v>162</v>
      </c>
      <c r="L23" s="36"/>
      <c r="M23" s="43"/>
      <c r="N23" s="43"/>
      <c r="O23" s="43"/>
      <c r="P23" s="36"/>
      <c r="Q23" s="36"/>
      <c r="R23" s="36">
        <f>N23-P23</f>
        <v>0</v>
      </c>
      <c r="S23" s="35" t="s">
        <v>447</v>
      </c>
      <c r="T23" s="35"/>
      <c r="U23" s="35"/>
      <c r="V23" s="35" t="s">
        <v>48</v>
      </c>
      <c r="W23" s="35"/>
      <c r="X23" s="35" t="s">
        <v>448</v>
      </c>
      <c r="Y23" s="38"/>
    </row>
    <row r="24" spans="1:25" ht="41.25">
      <c r="A24" s="31"/>
      <c r="B24" s="32"/>
      <c r="C24" s="32"/>
      <c r="D24" s="32"/>
      <c r="E24" s="32"/>
      <c r="F24" s="41" t="s">
        <v>449</v>
      </c>
      <c r="G24" s="34"/>
      <c r="H24" s="35"/>
      <c r="I24" s="36"/>
      <c r="J24" s="36"/>
      <c r="K24" s="36" t="s">
        <v>450</v>
      </c>
      <c r="L24" s="36"/>
      <c r="M24" s="43">
        <f aca="true" t="shared" si="0" ref="M24:R24">SUM(M26:M32)</f>
        <v>522.3</v>
      </c>
      <c r="N24" s="43">
        <f t="shared" si="0"/>
        <v>522.3</v>
      </c>
      <c r="O24" s="43">
        <f t="shared" si="0"/>
        <v>0</v>
      </c>
      <c r="P24" s="43">
        <f t="shared" si="0"/>
        <v>423.90000000000003</v>
      </c>
      <c r="Q24" s="43">
        <f t="shared" si="0"/>
        <v>278</v>
      </c>
      <c r="R24" s="43">
        <f t="shared" si="0"/>
        <v>98.40000000000002</v>
      </c>
      <c r="S24" s="35"/>
      <c r="T24" s="35"/>
      <c r="U24" s="35"/>
      <c r="V24" s="35"/>
      <c r="W24" s="35"/>
      <c r="X24" s="35"/>
      <c r="Y24" s="38"/>
    </row>
    <row r="25" spans="1:25" ht="13.5">
      <c r="A25" s="31"/>
      <c r="B25" s="32"/>
      <c r="C25" s="32"/>
      <c r="D25" s="32"/>
      <c r="E25" s="32"/>
      <c r="F25" s="41"/>
      <c r="G25" s="34"/>
      <c r="H25" s="35"/>
      <c r="I25" s="36"/>
      <c r="J25" s="36"/>
      <c r="K25" s="36"/>
      <c r="L25" s="36"/>
      <c r="M25" s="43"/>
      <c r="N25" s="43"/>
      <c r="O25" s="43"/>
      <c r="P25" s="36"/>
      <c r="Q25" s="36"/>
      <c r="R25" s="36"/>
      <c r="S25" s="35"/>
      <c r="T25" s="35"/>
      <c r="U25" s="35"/>
      <c r="V25" s="35"/>
      <c r="W25" s="35"/>
      <c r="X25" s="35"/>
      <c r="Y25" s="38"/>
    </row>
    <row r="26" spans="1:25" ht="41.25">
      <c r="A26" s="31" t="s">
        <v>424</v>
      </c>
      <c r="B26" s="32" t="s">
        <v>451</v>
      </c>
      <c r="C26" s="32"/>
      <c r="D26" s="32"/>
      <c r="E26" s="32" t="s">
        <v>452</v>
      </c>
      <c r="F26" s="42" t="s">
        <v>453</v>
      </c>
      <c r="G26" s="34" t="s">
        <v>454</v>
      </c>
      <c r="H26" s="35" t="s">
        <v>44</v>
      </c>
      <c r="I26" s="36" t="s">
        <v>278</v>
      </c>
      <c r="J26" s="36"/>
      <c r="K26" s="36" t="s">
        <v>278</v>
      </c>
      <c r="L26" s="36"/>
      <c r="M26" s="43">
        <v>142.1</v>
      </c>
      <c r="N26" s="43">
        <f>50.7+91.4</f>
        <v>142.10000000000002</v>
      </c>
      <c r="O26" s="43"/>
      <c r="P26" s="36">
        <v>43.7</v>
      </c>
      <c r="Q26" s="36"/>
      <c r="R26" s="36">
        <f>N26-P26</f>
        <v>98.40000000000002</v>
      </c>
      <c r="S26" s="35" t="s">
        <v>455</v>
      </c>
      <c r="T26" s="35" t="s">
        <v>456</v>
      </c>
      <c r="U26" s="35" t="s">
        <v>457</v>
      </c>
      <c r="V26" s="35" t="s">
        <v>48</v>
      </c>
      <c r="W26" s="35"/>
      <c r="X26" s="35" t="s">
        <v>458</v>
      </c>
      <c r="Y26" s="35" t="s">
        <v>778</v>
      </c>
    </row>
    <row r="27" spans="1:25" ht="13.5">
      <c r="A27" s="31"/>
      <c r="B27" s="32"/>
      <c r="C27" s="32"/>
      <c r="D27" s="32"/>
      <c r="E27" s="32"/>
      <c r="F27" s="42"/>
      <c r="G27" s="34"/>
      <c r="H27" s="35"/>
      <c r="I27" s="36"/>
      <c r="J27" s="36"/>
      <c r="K27" s="36"/>
      <c r="L27" s="36"/>
      <c r="M27" s="43"/>
      <c r="N27" s="43"/>
      <c r="O27" s="43"/>
      <c r="P27" s="36"/>
      <c r="Q27" s="36"/>
      <c r="R27" s="36"/>
      <c r="S27" s="35"/>
      <c r="T27" s="35"/>
      <c r="U27" s="35"/>
      <c r="V27" s="35"/>
      <c r="W27" s="35"/>
      <c r="X27" s="35"/>
      <c r="Y27" s="38"/>
    </row>
    <row r="28" spans="1:25" ht="41.25">
      <c r="A28" s="31" t="s">
        <v>424</v>
      </c>
      <c r="B28" s="32" t="s">
        <v>459</v>
      </c>
      <c r="C28" s="32"/>
      <c r="D28" s="32"/>
      <c r="E28" s="32" t="s">
        <v>452</v>
      </c>
      <c r="F28" s="42" t="s">
        <v>460</v>
      </c>
      <c r="G28" s="34" t="s">
        <v>454</v>
      </c>
      <c r="H28" s="35" t="s">
        <v>44</v>
      </c>
      <c r="I28" s="36" t="s">
        <v>278</v>
      </c>
      <c r="J28" s="36"/>
      <c r="K28" s="36" t="s">
        <v>278</v>
      </c>
      <c r="L28" s="36"/>
      <c r="M28" s="43">
        <v>142.9</v>
      </c>
      <c r="N28" s="43">
        <v>142.9</v>
      </c>
      <c r="O28" s="43"/>
      <c r="P28" s="43">
        <f>44+98.9</f>
        <v>142.9</v>
      </c>
      <c r="Q28" s="43">
        <v>98.9</v>
      </c>
      <c r="R28" s="36">
        <f>N28-P28</f>
        <v>0</v>
      </c>
      <c r="S28" s="35" t="s">
        <v>461</v>
      </c>
      <c r="T28" s="35" t="s">
        <v>462</v>
      </c>
      <c r="U28" s="35" t="s">
        <v>463</v>
      </c>
      <c r="V28" s="35" t="s">
        <v>48</v>
      </c>
      <c r="W28" s="35"/>
      <c r="X28" s="35" t="s">
        <v>464</v>
      </c>
      <c r="Y28" s="35" t="s">
        <v>778</v>
      </c>
    </row>
    <row r="29" spans="1:25" ht="13.5">
      <c r="A29" s="31"/>
      <c r="B29" s="32"/>
      <c r="C29" s="32"/>
      <c r="D29" s="32"/>
      <c r="E29" s="32"/>
      <c r="F29" s="42"/>
      <c r="G29" s="34"/>
      <c r="H29" s="35"/>
      <c r="I29" s="36"/>
      <c r="J29" s="36"/>
      <c r="K29" s="36"/>
      <c r="L29" s="36"/>
      <c r="M29" s="43"/>
      <c r="N29" s="43"/>
      <c r="O29" s="43"/>
      <c r="P29" s="36"/>
      <c r="Q29" s="36"/>
      <c r="R29" s="36"/>
      <c r="S29" s="35"/>
      <c r="T29" s="35"/>
      <c r="U29" s="35"/>
      <c r="V29" s="35"/>
      <c r="W29" s="35"/>
      <c r="X29" s="35"/>
      <c r="Y29" s="38"/>
    </row>
    <row r="30" spans="1:25" ht="41.25">
      <c r="A30" s="31" t="s">
        <v>424</v>
      </c>
      <c r="B30" s="32" t="s">
        <v>465</v>
      </c>
      <c r="C30" s="32"/>
      <c r="D30" s="32"/>
      <c r="E30" s="32" t="s">
        <v>452</v>
      </c>
      <c r="F30" s="42" t="s">
        <v>466</v>
      </c>
      <c r="G30" s="34" t="s">
        <v>454</v>
      </c>
      <c r="H30" s="35" t="s">
        <v>44</v>
      </c>
      <c r="I30" s="36" t="s">
        <v>162</v>
      </c>
      <c r="J30" s="36"/>
      <c r="K30" s="36" t="s">
        <v>162</v>
      </c>
      <c r="L30" s="36"/>
      <c r="M30" s="43">
        <v>48</v>
      </c>
      <c r="N30" s="43">
        <v>48</v>
      </c>
      <c r="O30" s="43"/>
      <c r="P30" s="43">
        <v>48</v>
      </c>
      <c r="Q30" s="43">
        <v>48</v>
      </c>
      <c r="R30" s="36">
        <f>N30-P30</f>
        <v>0</v>
      </c>
      <c r="S30" s="35" t="s">
        <v>467</v>
      </c>
      <c r="T30" s="35" t="s">
        <v>468</v>
      </c>
      <c r="U30" s="35" t="s">
        <v>469</v>
      </c>
      <c r="V30" s="35" t="s">
        <v>48</v>
      </c>
      <c r="W30" s="35"/>
      <c r="X30" s="35" t="s">
        <v>470</v>
      </c>
      <c r="Y30" s="35" t="s">
        <v>778</v>
      </c>
    </row>
    <row r="31" spans="1:25" ht="13.5">
      <c r="A31" s="31"/>
      <c r="B31" s="32"/>
      <c r="C31" s="32"/>
      <c r="D31" s="32"/>
      <c r="E31" s="32"/>
      <c r="F31" s="42"/>
      <c r="G31" s="34"/>
      <c r="H31" s="35"/>
      <c r="I31" s="36"/>
      <c r="J31" s="36"/>
      <c r="K31" s="36"/>
      <c r="L31" s="36"/>
      <c r="M31" s="43"/>
      <c r="N31" s="43"/>
      <c r="O31" s="43"/>
      <c r="P31" s="36"/>
      <c r="Q31" s="36"/>
      <c r="R31" s="36"/>
      <c r="S31" s="35"/>
      <c r="T31" s="35"/>
      <c r="U31" s="35"/>
      <c r="V31" s="35"/>
      <c r="W31" s="35"/>
      <c r="X31" s="35"/>
      <c r="Y31" s="38"/>
    </row>
    <row r="32" spans="1:25" ht="52.5">
      <c r="A32" s="31" t="s">
        <v>424</v>
      </c>
      <c r="B32" s="32" t="s">
        <v>471</v>
      </c>
      <c r="C32" s="32"/>
      <c r="D32" s="32"/>
      <c r="E32" s="32" t="s">
        <v>452</v>
      </c>
      <c r="F32" s="42" t="s">
        <v>472</v>
      </c>
      <c r="G32" s="34" t="s">
        <v>473</v>
      </c>
      <c r="H32" s="35" t="s">
        <v>44</v>
      </c>
      <c r="I32" s="36" t="s">
        <v>435</v>
      </c>
      <c r="J32" s="36"/>
      <c r="K32" s="36" t="s">
        <v>435</v>
      </c>
      <c r="L32" s="36"/>
      <c r="M32" s="43">
        <v>189.3</v>
      </c>
      <c r="N32" s="43">
        <v>189.3</v>
      </c>
      <c r="O32" s="43"/>
      <c r="P32" s="43">
        <f>58.2+131.1</f>
        <v>189.3</v>
      </c>
      <c r="Q32" s="43">
        <v>131.1</v>
      </c>
      <c r="R32" s="36">
        <f>N32-P32</f>
        <v>0</v>
      </c>
      <c r="S32" s="35" t="s">
        <v>474</v>
      </c>
      <c r="T32" s="35" t="s">
        <v>475</v>
      </c>
      <c r="U32" s="35" t="s">
        <v>476</v>
      </c>
      <c r="V32" s="35" t="s">
        <v>48</v>
      </c>
      <c r="W32" s="35"/>
      <c r="X32" s="35" t="s">
        <v>477</v>
      </c>
      <c r="Y32" s="35" t="s">
        <v>778</v>
      </c>
    </row>
    <row r="33" spans="1:25" ht="69">
      <c r="A33" s="31"/>
      <c r="B33" s="32"/>
      <c r="C33" s="32"/>
      <c r="D33" s="32"/>
      <c r="E33" s="32"/>
      <c r="F33" s="41" t="s">
        <v>478</v>
      </c>
      <c r="G33" s="34"/>
      <c r="H33" s="35"/>
      <c r="I33" s="36"/>
      <c r="J33" s="36"/>
      <c r="K33" s="36" t="s">
        <v>320</v>
      </c>
      <c r="L33" s="36"/>
      <c r="M33" s="43">
        <f aca="true" t="shared" si="1" ref="M33:R33">SUM(M35:M41)</f>
        <v>0</v>
      </c>
      <c r="N33" s="43">
        <f t="shared" si="1"/>
        <v>0</v>
      </c>
      <c r="O33" s="43">
        <f t="shared" si="1"/>
        <v>0</v>
      </c>
      <c r="P33" s="43">
        <f t="shared" si="1"/>
        <v>0</v>
      </c>
      <c r="Q33" s="43">
        <f t="shared" si="1"/>
        <v>0</v>
      </c>
      <c r="R33" s="43">
        <f t="shared" si="1"/>
        <v>0</v>
      </c>
      <c r="S33" s="35"/>
      <c r="T33" s="35"/>
      <c r="U33" s="35"/>
      <c r="V33" s="35"/>
      <c r="W33" s="35"/>
      <c r="X33" s="35"/>
      <c r="Y33" s="38"/>
    </row>
    <row r="34" spans="1:25" ht="13.5">
      <c r="A34" s="31"/>
      <c r="B34" s="32"/>
      <c r="C34" s="32"/>
      <c r="D34" s="32"/>
      <c r="E34" s="32"/>
      <c r="F34" s="41"/>
      <c r="G34" s="34"/>
      <c r="H34" s="35"/>
      <c r="I34" s="36"/>
      <c r="J34" s="36"/>
      <c r="K34" s="36"/>
      <c r="L34" s="36"/>
      <c r="M34" s="43"/>
      <c r="N34" s="43"/>
      <c r="O34" s="43"/>
      <c r="P34" s="36"/>
      <c r="Q34" s="36"/>
      <c r="R34" s="36"/>
      <c r="S34" s="35"/>
      <c r="T34" s="35"/>
      <c r="U34" s="35"/>
      <c r="V34" s="35"/>
      <c r="W34" s="35"/>
      <c r="X34" s="35"/>
      <c r="Y34" s="38"/>
    </row>
    <row r="35" spans="1:25" ht="52.5">
      <c r="A35" s="31" t="s">
        <v>424</v>
      </c>
      <c r="B35" s="32" t="s">
        <v>479</v>
      </c>
      <c r="C35" s="32"/>
      <c r="D35" s="32"/>
      <c r="E35" s="32" t="s">
        <v>480</v>
      </c>
      <c r="F35" s="42" t="s">
        <v>481</v>
      </c>
      <c r="G35" s="34" t="s">
        <v>379</v>
      </c>
      <c r="H35" s="35" t="s">
        <v>44</v>
      </c>
      <c r="I35" s="36" t="s">
        <v>162</v>
      </c>
      <c r="J35" s="36"/>
      <c r="K35" s="36" t="s">
        <v>162</v>
      </c>
      <c r="L35" s="36"/>
      <c r="M35" s="43"/>
      <c r="N35" s="43"/>
      <c r="O35" s="43"/>
      <c r="P35" s="36"/>
      <c r="Q35" s="36"/>
      <c r="R35" s="36">
        <f>N35-P35</f>
        <v>0</v>
      </c>
      <c r="S35" s="35" t="s">
        <v>482</v>
      </c>
      <c r="T35" s="35"/>
      <c r="U35" s="35"/>
      <c r="V35" s="35" t="s">
        <v>48</v>
      </c>
      <c r="W35" s="35"/>
      <c r="X35" s="35" t="s">
        <v>483</v>
      </c>
      <c r="Y35" s="38"/>
    </row>
    <row r="36" spans="1:25" ht="13.5">
      <c r="A36" s="31"/>
      <c r="B36" s="32"/>
      <c r="C36" s="32"/>
      <c r="D36" s="32"/>
      <c r="E36" s="32"/>
      <c r="F36" s="42"/>
      <c r="G36" s="34"/>
      <c r="H36" s="35"/>
      <c r="I36" s="36"/>
      <c r="J36" s="36"/>
      <c r="K36" s="36"/>
      <c r="L36" s="36"/>
      <c r="M36" s="43"/>
      <c r="N36" s="43"/>
      <c r="O36" s="43"/>
      <c r="P36" s="36"/>
      <c r="Q36" s="36"/>
      <c r="R36" s="36"/>
      <c r="S36" s="35"/>
      <c r="T36" s="35"/>
      <c r="U36" s="35"/>
      <c r="V36" s="35"/>
      <c r="W36" s="35"/>
      <c r="X36" s="35"/>
      <c r="Y36" s="38"/>
    </row>
    <row r="37" spans="1:25" ht="66">
      <c r="A37" s="31" t="s">
        <v>424</v>
      </c>
      <c r="B37" s="32" t="s">
        <v>484</v>
      </c>
      <c r="C37" s="32"/>
      <c r="D37" s="32"/>
      <c r="E37" s="32" t="s">
        <v>480</v>
      </c>
      <c r="F37" s="42" t="s">
        <v>485</v>
      </c>
      <c r="G37" s="34" t="s">
        <v>446</v>
      </c>
      <c r="H37" s="35" t="s">
        <v>44</v>
      </c>
      <c r="I37" s="36" t="s">
        <v>162</v>
      </c>
      <c r="J37" s="36"/>
      <c r="K37" s="36" t="s">
        <v>162</v>
      </c>
      <c r="L37" s="36"/>
      <c r="M37" s="43"/>
      <c r="N37" s="43"/>
      <c r="O37" s="43"/>
      <c r="P37" s="36"/>
      <c r="Q37" s="36"/>
      <c r="R37" s="36">
        <f>N37-P37</f>
        <v>0</v>
      </c>
      <c r="S37" s="35" t="s">
        <v>486</v>
      </c>
      <c r="T37" s="35"/>
      <c r="U37" s="35"/>
      <c r="V37" s="35" t="s">
        <v>48</v>
      </c>
      <c r="W37" s="35"/>
      <c r="X37" s="35" t="s">
        <v>487</v>
      </c>
      <c r="Y37" s="44" t="s">
        <v>759</v>
      </c>
    </row>
    <row r="38" spans="1:25" ht="13.5">
      <c r="A38" s="31"/>
      <c r="B38" s="32"/>
      <c r="C38" s="32"/>
      <c r="D38" s="32"/>
      <c r="E38" s="32"/>
      <c r="F38" s="42"/>
      <c r="G38" s="34"/>
      <c r="H38" s="35"/>
      <c r="I38" s="36"/>
      <c r="J38" s="36"/>
      <c r="K38" s="36"/>
      <c r="L38" s="36"/>
      <c r="M38" s="43"/>
      <c r="N38" s="43"/>
      <c r="O38" s="43"/>
      <c r="P38" s="36"/>
      <c r="Q38" s="36"/>
      <c r="R38" s="36"/>
      <c r="S38" s="35"/>
      <c r="T38" s="35"/>
      <c r="U38" s="35"/>
      <c r="V38" s="35"/>
      <c r="W38" s="35"/>
      <c r="X38" s="35"/>
      <c r="Y38" s="38"/>
    </row>
    <row r="39" spans="1:25" ht="66">
      <c r="A39" s="31" t="s">
        <v>424</v>
      </c>
      <c r="B39" s="32" t="s">
        <v>488</v>
      </c>
      <c r="C39" s="32"/>
      <c r="D39" s="32"/>
      <c r="E39" s="32" t="s">
        <v>480</v>
      </c>
      <c r="F39" s="42" t="s">
        <v>489</v>
      </c>
      <c r="G39" s="34" t="s">
        <v>379</v>
      </c>
      <c r="H39" s="35" t="s">
        <v>44</v>
      </c>
      <c r="I39" s="36" t="s">
        <v>85</v>
      </c>
      <c r="J39" s="36"/>
      <c r="K39" s="36" t="s">
        <v>85</v>
      </c>
      <c r="L39" s="36"/>
      <c r="M39" s="43"/>
      <c r="N39" s="43"/>
      <c r="O39" s="43"/>
      <c r="P39" s="36"/>
      <c r="Q39" s="36"/>
      <c r="R39" s="36">
        <f>N39-P39</f>
        <v>0</v>
      </c>
      <c r="S39" s="35" t="s">
        <v>490</v>
      </c>
      <c r="T39" s="35"/>
      <c r="U39" s="35"/>
      <c r="V39" s="35" t="s">
        <v>48</v>
      </c>
      <c r="W39" s="35"/>
      <c r="X39" s="35" t="s">
        <v>491</v>
      </c>
      <c r="Y39" s="44" t="s">
        <v>759</v>
      </c>
    </row>
    <row r="40" spans="1:25" ht="13.5">
      <c r="A40" s="31"/>
      <c r="B40" s="32"/>
      <c r="C40" s="32"/>
      <c r="D40" s="32"/>
      <c r="E40" s="32"/>
      <c r="F40" s="42"/>
      <c r="G40" s="34"/>
      <c r="H40" s="35"/>
      <c r="I40" s="36"/>
      <c r="J40" s="36"/>
      <c r="K40" s="36"/>
      <c r="L40" s="36"/>
      <c r="M40" s="43"/>
      <c r="N40" s="43"/>
      <c r="O40" s="43"/>
      <c r="P40" s="36"/>
      <c r="Q40" s="36"/>
      <c r="R40" s="36"/>
      <c r="S40" s="35"/>
      <c r="T40" s="35"/>
      <c r="U40" s="35"/>
      <c r="V40" s="35"/>
      <c r="W40" s="35"/>
      <c r="X40" s="35"/>
      <c r="Y40" s="38"/>
    </row>
    <row r="41" spans="1:25" ht="66">
      <c r="A41" s="31" t="s">
        <v>424</v>
      </c>
      <c r="B41" s="32" t="s">
        <v>492</v>
      </c>
      <c r="C41" s="32"/>
      <c r="D41" s="32"/>
      <c r="E41" s="32" t="s">
        <v>480</v>
      </c>
      <c r="F41" s="42" t="s">
        <v>493</v>
      </c>
      <c r="G41" s="34" t="s">
        <v>446</v>
      </c>
      <c r="H41" s="35" t="s">
        <v>44</v>
      </c>
      <c r="I41" s="36" t="s">
        <v>85</v>
      </c>
      <c r="J41" s="36"/>
      <c r="K41" s="36" t="s">
        <v>85</v>
      </c>
      <c r="L41" s="36"/>
      <c r="M41" s="43"/>
      <c r="N41" s="43"/>
      <c r="O41" s="43"/>
      <c r="P41" s="36"/>
      <c r="Q41" s="36"/>
      <c r="R41" s="36">
        <f>N41-P41</f>
        <v>0</v>
      </c>
      <c r="S41" s="35" t="s">
        <v>494</v>
      </c>
      <c r="T41" s="35"/>
      <c r="U41" s="45" t="s">
        <v>756</v>
      </c>
      <c r="V41" s="35" t="s">
        <v>48</v>
      </c>
      <c r="W41" s="35"/>
      <c r="X41" s="45" t="s">
        <v>757</v>
      </c>
      <c r="Y41" s="44" t="s">
        <v>758</v>
      </c>
    </row>
    <row r="42" spans="1:25" ht="41.25">
      <c r="A42" s="31"/>
      <c r="B42" s="32"/>
      <c r="C42" s="32"/>
      <c r="D42" s="32"/>
      <c r="E42" s="32"/>
      <c r="F42" s="41" t="s">
        <v>495</v>
      </c>
      <c r="G42" s="34"/>
      <c r="H42" s="35"/>
      <c r="I42" s="36"/>
      <c r="J42" s="36"/>
      <c r="K42" s="36" t="s">
        <v>496</v>
      </c>
      <c r="L42" s="36"/>
      <c r="M42" s="43">
        <f aca="true" t="shared" si="2" ref="M42:R42">SUM(M44:M58)</f>
        <v>279.6</v>
      </c>
      <c r="N42" s="43">
        <f t="shared" si="2"/>
        <v>279.6</v>
      </c>
      <c r="O42" s="43">
        <f t="shared" si="2"/>
        <v>0</v>
      </c>
      <c r="P42" s="43">
        <f t="shared" si="2"/>
        <v>279.6</v>
      </c>
      <c r="Q42" s="43">
        <f t="shared" si="2"/>
        <v>139.8</v>
      </c>
      <c r="R42" s="43">
        <f t="shared" si="2"/>
        <v>0</v>
      </c>
      <c r="S42" s="35"/>
      <c r="T42" s="35"/>
      <c r="U42" s="35"/>
      <c r="V42" s="35"/>
      <c r="W42" s="35"/>
      <c r="X42" s="35"/>
      <c r="Y42" s="38"/>
    </row>
    <row r="43" spans="1:25" ht="13.5">
      <c r="A43" s="31"/>
      <c r="B43" s="32"/>
      <c r="C43" s="32"/>
      <c r="D43" s="32"/>
      <c r="E43" s="32"/>
      <c r="F43" s="41"/>
      <c r="G43" s="34"/>
      <c r="H43" s="35"/>
      <c r="I43" s="36"/>
      <c r="J43" s="36"/>
      <c r="K43" s="36"/>
      <c r="L43" s="36"/>
      <c r="M43" s="43"/>
      <c r="N43" s="43"/>
      <c r="O43" s="43"/>
      <c r="P43" s="36"/>
      <c r="Q43" s="36"/>
      <c r="R43" s="36"/>
      <c r="S43" s="35"/>
      <c r="T43" s="35"/>
      <c r="U43" s="35"/>
      <c r="V43" s="35"/>
      <c r="W43" s="35"/>
      <c r="X43" s="35"/>
      <c r="Y43" s="38"/>
    </row>
    <row r="44" spans="1:25" ht="66">
      <c r="A44" s="31" t="s">
        <v>424</v>
      </c>
      <c r="B44" s="32" t="s">
        <v>497</v>
      </c>
      <c r="C44" s="32"/>
      <c r="D44" s="32"/>
      <c r="E44" s="32" t="s">
        <v>498</v>
      </c>
      <c r="F44" s="42" t="s">
        <v>499</v>
      </c>
      <c r="G44" s="34" t="s">
        <v>500</v>
      </c>
      <c r="H44" s="35" t="s">
        <v>44</v>
      </c>
      <c r="I44" s="36" t="s">
        <v>501</v>
      </c>
      <c r="J44" s="36"/>
      <c r="K44" s="36" t="s">
        <v>501</v>
      </c>
      <c r="L44" s="36"/>
      <c r="M44" s="43">
        <v>89.9</v>
      </c>
      <c r="N44" s="43">
        <v>89.9</v>
      </c>
      <c r="O44" s="43"/>
      <c r="P44" s="36">
        <v>89.9</v>
      </c>
      <c r="Q44" s="36"/>
      <c r="R44" s="36">
        <f>N44-P44</f>
        <v>0</v>
      </c>
      <c r="S44" s="35" t="s">
        <v>502</v>
      </c>
      <c r="T44" s="35" t="s">
        <v>503</v>
      </c>
      <c r="U44" s="35" t="s">
        <v>504</v>
      </c>
      <c r="V44" s="35" t="s">
        <v>48</v>
      </c>
      <c r="W44" s="35"/>
      <c r="X44" s="35" t="s">
        <v>505</v>
      </c>
      <c r="Y44" s="35" t="s">
        <v>778</v>
      </c>
    </row>
    <row r="45" spans="1:25" ht="13.5">
      <c r="A45" s="31"/>
      <c r="B45" s="32"/>
      <c r="C45" s="32"/>
      <c r="D45" s="32"/>
      <c r="E45" s="32"/>
      <c r="F45" s="42"/>
      <c r="G45" s="34"/>
      <c r="H45" s="35"/>
      <c r="I45" s="36"/>
      <c r="J45" s="36"/>
      <c r="K45" s="36"/>
      <c r="L45" s="36"/>
      <c r="M45" s="43"/>
      <c r="N45" s="43"/>
      <c r="O45" s="43"/>
      <c r="P45" s="36"/>
      <c r="Q45" s="36"/>
      <c r="R45" s="36"/>
      <c r="S45" s="35"/>
      <c r="T45" s="35"/>
      <c r="U45" s="35"/>
      <c r="V45" s="35"/>
      <c r="W45" s="35"/>
      <c r="X45" s="35"/>
      <c r="Y45" s="38"/>
    </row>
    <row r="46" spans="1:25" ht="52.5">
      <c r="A46" s="31" t="s">
        <v>424</v>
      </c>
      <c r="B46" s="32" t="s">
        <v>506</v>
      </c>
      <c r="C46" s="32"/>
      <c r="D46" s="32"/>
      <c r="E46" s="32" t="s">
        <v>498</v>
      </c>
      <c r="F46" s="42" t="s">
        <v>507</v>
      </c>
      <c r="G46" s="34" t="s">
        <v>508</v>
      </c>
      <c r="H46" s="35" t="s">
        <v>44</v>
      </c>
      <c r="I46" s="36" t="s">
        <v>85</v>
      </c>
      <c r="J46" s="36"/>
      <c r="K46" s="36" t="s">
        <v>85</v>
      </c>
      <c r="L46" s="36"/>
      <c r="M46" s="43"/>
      <c r="N46" s="43"/>
      <c r="O46" s="43"/>
      <c r="P46" s="36"/>
      <c r="Q46" s="36"/>
      <c r="R46" s="36">
        <f>N46-P46</f>
        <v>0</v>
      </c>
      <c r="S46" s="35" t="s">
        <v>509</v>
      </c>
      <c r="T46" s="35"/>
      <c r="U46" s="46" t="s">
        <v>760</v>
      </c>
      <c r="V46" s="46" t="s">
        <v>48</v>
      </c>
      <c r="W46" s="46"/>
      <c r="X46" s="47" t="s">
        <v>761</v>
      </c>
      <c r="Y46" s="44" t="s">
        <v>758</v>
      </c>
    </row>
    <row r="47" spans="1:25" ht="13.5">
      <c r="A47" s="31"/>
      <c r="B47" s="32"/>
      <c r="C47" s="32"/>
      <c r="D47" s="32"/>
      <c r="E47" s="32"/>
      <c r="F47" s="42"/>
      <c r="G47" s="34"/>
      <c r="H47" s="35"/>
      <c r="I47" s="36"/>
      <c r="J47" s="36"/>
      <c r="K47" s="36"/>
      <c r="L47" s="36"/>
      <c r="M47" s="43"/>
      <c r="N47" s="43"/>
      <c r="O47" s="43"/>
      <c r="P47" s="36"/>
      <c r="Q47" s="36"/>
      <c r="R47" s="36"/>
      <c r="S47" s="35"/>
      <c r="T47" s="35"/>
      <c r="U47" s="46"/>
      <c r="V47" s="46"/>
      <c r="W47" s="46"/>
      <c r="X47" s="46"/>
      <c r="Y47" s="48"/>
    </row>
    <row r="48" spans="1:25" ht="52.5">
      <c r="A48" s="31" t="s">
        <v>424</v>
      </c>
      <c r="B48" s="32" t="s">
        <v>510</v>
      </c>
      <c r="C48" s="32"/>
      <c r="D48" s="32"/>
      <c r="E48" s="32" t="s">
        <v>498</v>
      </c>
      <c r="F48" s="42" t="s">
        <v>511</v>
      </c>
      <c r="G48" s="34" t="s">
        <v>500</v>
      </c>
      <c r="H48" s="35" t="s">
        <v>44</v>
      </c>
      <c r="I48" s="36" t="s">
        <v>512</v>
      </c>
      <c r="J48" s="36"/>
      <c r="K48" s="36" t="s">
        <v>512</v>
      </c>
      <c r="L48" s="36"/>
      <c r="M48" s="43"/>
      <c r="N48" s="43"/>
      <c r="O48" s="43"/>
      <c r="P48" s="36"/>
      <c r="Q48" s="36"/>
      <c r="R48" s="36">
        <f>N48-P48</f>
        <v>0</v>
      </c>
      <c r="S48" s="35" t="s">
        <v>513</v>
      </c>
      <c r="T48" s="35"/>
      <c r="U48" s="46" t="s">
        <v>762</v>
      </c>
      <c r="V48" s="46" t="s">
        <v>48</v>
      </c>
      <c r="W48" s="46"/>
      <c r="X48" s="47" t="s">
        <v>763</v>
      </c>
      <c r="Y48" s="44" t="s">
        <v>758</v>
      </c>
    </row>
    <row r="49" spans="1:25" ht="13.5">
      <c r="A49" s="31"/>
      <c r="B49" s="32"/>
      <c r="C49" s="32"/>
      <c r="D49" s="32"/>
      <c r="E49" s="32"/>
      <c r="F49" s="42"/>
      <c r="G49" s="34"/>
      <c r="H49" s="35"/>
      <c r="I49" s="36"/>
      <c r="J49" s="36"/>
      <c r="K49" s="36"/>
      <c r="L49" s="36"/>
      <c r="M49" s="43"/>
      <c r="N49" s="43"/>
      <c r="O49" s="43"/>
      <c r="P49" s="36"/>
      <c r="Q49" s="36"/>
      <c r="R49" s="36"/>
      <c r="S49" s="35"/>
      <c r="T49" s="35"/>
      <c r="U49" s="46"/>
      <c r="V49" s="46"/>
      <c r="W49" s="46"/>
      <c r="X49" s="46"/>
      <c r="Y49" s="48"/>
    </row>
    <row r="50" spans="1:25" ht="52.5">
      <c r="A50" s="31" t="s">
        <v>424</v>
      </c>
      <c r="B50" s="32" t="s">
        <v>514</v>
      </c>
      <c r="C50" s="32"/>
      <c r="D50" s="32"/>
      <c r="E50" s="32" t="s">
        <v>498</v>
      </c>
      <c r="F50" s="42" t="s">
        <v>515</v>
      </c>
      <c r="G50" s="34" t="s">
        <v>508</v>
      </c>
      <c r="H50" s="35" t="s">
        <v>44</v>
      </c>
      <c r="I50" s="36" t="s">
        <v>162</v>
      </c>
      <c r="J50" s="36"/>
      <c r="K50" s="36" t="s">
        <v>162</v>
      </c>
      <c r="L50" s="36"/>
      <c r="M50" s="43"/>
      <c r="N50" s="43"/>
      <c r="O50" s="43"/>
      <c r="P50" s="36"/>
      <c r="Q50" s="36"/>
      <c r="R50" s="36">
        <f>N50-P50</f>
        <v>0</v>
      </c>
      <c r="S50" s="35" t="s">
        <v>494</v>
      </c>
      <c r="T50" s="35"/>
      <c r="U50" s="46" t="s">
        <v>764</v>
      </c>
      <c r="V50" s="46" t="s">
        <v>48</v>
      </c>
      <c r="W50" s="46"/>
      <c r="X50" s="47" t="s">
        <v>765</v>
      </c>
      <c r="Y50" s="44" t="s">
        <v>758</v>
      </c>
    </row>
    <row r="51" spans="1:25" ht="13.5">
      <c r="A51" s="31"/>
      <c r="B51" s="32"/>
      <c r="C51" s="32"/>
      <c r="D51" s="32"/>
      <c r="E51" s="32"/>
      <c r="F51" s="42"/>
      <c r="G51" s="34"/>
      <c r="H51" s="35"/>
      <c r="I51" s="36"/>
      <c r="J51" s="36"/>
      <c r="K51" s="36"/>
      <c r="L51" s="36"/>
      <c r="M51" s="43"/>
      <c r="N51" s="43"/>
      <c r="O51" s="43"/>
      <c r="P51" s="36"/>
      <c r="Q51" s="36"/>
      <c r="R51" s="36"/>
      <c r="S51" s="35"/>
      <c r="T51" s="35"/>
      <c r="U51" s="35"/>
      <c r="V51" s="35"/>
      <c r="W51" s="35"/>
      <c r="X51" s="35"/>
      <c r="Y51" s="38"/>
    </row>
    <row r="52" spans="1:25" ht="66">
      <c r="A52" s="31" t="s">
        <v>424</v>
      </c>
      <c r="B52" s="32" t="s">
        <v>516</v>
      </c>
      <c r="C52" s="32"/>
      <c r="D52" s="32"/>
      <c r="E52" s="32" t="s">
        <v>498</v>
      </c>
      <c r="F52" s="42" t="s">
        <v>517</v>
      </c>
      <c r="G52" s="34" t="s">
        <v>400</v>
      </c>
      <c r="H52" s="35" t="s">
        <v>44</v>
      </c>
      <c r="I52" s="36" t="s">
        <v>85</v>
      </c>
      <c r="J52" s="36"/>
      <c r="K52" s="36" t="s">
        <v>85</v>
      </c>
      <c r="L52" s="36"/>
      <c r="M52" s="43">
        <v>40</v>
      </c>
      <c r="N52" s="43">
        <v>40</v>
      </c>
      <c r="O52" s="43"/>
      <c r="P52" s="36">
        <v>40</v>
      </c>
      <c r="Q52" s="36">
        <v>40</v>
      </c>
      <c r="R52" s="36">
        <f>N52-P52</f>
        <v>0</v>
      </c>
      <c r="S52" s="35" t="s">
        <v>518</v>
      </c>
      <c r="T52" s="35" t="s">
        <v>519</v>
      </c>
      <c r="U52" s="35" t="s">
        <v>520</v>
      </c>
      <c r="V52" s="35" t="s">
        <v>48</v>
      </c>
      <c r="W52" s="35"/>
      <c r="X52" s="35" t="s">
        <v>521</v>
      </c>
      <c r="Y52" s="35" t="s">
        <v>778</v>
      </c>
    </row>
    <row r="53" spans="1:25" ht="13.5">
      <c r="A53" s="31"/>
      <c r="B53" s="32"/>
      <c r="C53" s="32"/>
      <c r="D53" s="32"/>
      <c r="E53" s="32"/>
      <c r="F53" s="42"/>
      <c r="G53" s="34"/>
      <c r="H53" s="35"/>
      <c r="I53" s="36"/>
      <c r="J53" s="36"/>
      <c r="K53" s="36"/>
      <c r="L53" s="36"/>
      <c r="M53" s="43"/>
      <c r="N53" s="43"/>
      <c r="O53" s="43"/>
      <c r="P53" s="36"/>
      <c r="Q53" s="36"/>
      <c r="R53" s="36"/>
      <c r="S53" s="35"/>
      <c r="T53" s="35"/>
      <c r="U53" s="35"/>
      <c r="V53" s="35"/>
      <c r="W53" s="35"/>
      <c r="X53" s="35"/>
      <c r="Y53" s="38"/>
    </row>
    <row r="54" spans="1:25" ht="66">
      <c r="A54" s="31" t="s">
        <v>424</v>
      </c>
      <c r="B54" s="32" t="s">
        <v>522</v>
      </c>
      <c r="C54" s="32"/>
      <c r="D54" s="32"/>
      <c r="E54" s="32" t="s">
        <v>498</v>
      </c>
      <c r="F54" s="42" t="s">
        <v>523</v>
      </c>
      <c r="G54" s="34" t="s">
        <v>400</v>
      </c>
      <c r="H54" s="35" t="s">
        <v>44</v>
      </c>
      <c r="I54" s="36" t="s">
        <v>162</v>
      </c>
      <c r="J54" s="36"/>
      <c r="K54" s="36" t="s">
        <v>162</v>
      </c>
      <c r="L54" s="36"/>
      <c r="M54" s="43">
        <v>49.9</v>
      </c>
      <c r="N54" s="43">
        <v>49.9</v>
      </c>
      <c r="O54" s="43"/>
      <c r="P54" s="43">
        <v>49.9</v>
      </c>
      <c r="Q54" s="43">
        <v>49.9</v>
      </c>
      <c r="R54" s="36">
        <f>N54-P54</f>
        <v>0</v>
      </c>
      <c r="S54" s="35" t="s">
        <v>524</v>
      </c>
      <c r="T54" s="35" t="s">
        <v>525</v>
      </c>
      <c r="U54" s="35" t="s">
        <v>526</v>
      </c>
      <c r="V54" s="35" t="s">
        <v>48</v>
      </c>
      <c r="W54" s="35"/>
      <c r="X54" s="35" t="s">
        <v>527</v>
      </c>
      <c r="Y54" s="35" t="s">
        <v>778</v>
      </c>
    </row>
    <row r="55" spans="1:25" ht="13.5">
      <c r="A55" s="31"/>
      <c r="B55" s="32"/>
      <c r="C55" s="32"/>
      <c r="D55" s="32"/>
      <c r="E55" s="32"/>
      <c r="F55" s="42"/>
      <c r="G55" s="34"/>
      <c r="H55" s="35"/>
      <c r="I55" s="36"/>
      <c r="J55" s="36"/>
      <c r="K55" s="36"/>
      <c r="L55" s="36"/>
      <c r="M55" s="43"/>
      <c r="N55" s="43"/>
      <c r="O55" s="43"/>
      <c r="P55" s="36"/>
      <c r="Q55" s="36"/>
      <c r="R55" s="36"/>
      <c r="S55" s="35"/>
      <c r="T55" s="35"/>
      <c r="U55" s="35"/>
      <c r="V55" s="35"/>
      <c r="W55" s="35"/>
      <c r="X55" s="35"/>
      <c r="Y55" s="38"/>
    </row>
    <row r="56" spans="1:25" ht="66">
      <c r="A56" s="31" t="s">
        <v>424</v>
      </c>
      <c r="B56" s="32" t="s">
        <v>528</v>
      </c>
      <c r="C56" s="32"/>
      <c r="D56" s="32"/>
      <c r="E56" s="32" t="s">
        <v>498</v>
      </c>
      <c r="F56" s="42" t="s">
        <v>529</v>
      </c>
      <c r="G56" s="34" t="s">
        <v>400</v>
      </c>
      <c r="H56" s="35" t="s">
        <v>44</v>
      </c>
      <c r="I56" s="36" t="s">
        <v>162</v>
      </c>
      <c r="J56" s="36"/>
      <c r="K56" s="36" t="s">
        <v>162</v>
      </c>
      <c r="L56" s="36"/>
      <c r="M56" s="43">
        <v>49.9</v>
      </c>
      <c r="N56" s="43">
        <v>49.9</v>
      </c>
      <c r="O56" s="43"/>
      <c r="P56" s="36">
        <v>49.9</v>
      </c>
      <c r="Q56" s="36">
        <v>49.9</v>
      </c>
      <c r="R56" s="36">
        <f>N56-P56</f>
        <v>0</v>
      </c>
      <c r="S56" s="35" t="s">
        <v>530</v>
      </c>
      <c r="T56" s="35" t="s">
        <v>531</v>
      </c>
      <c r="U56" s="35" t="s">
        <v>532</v>
      </c>
      <c r="V56" s="35" t="s">
        <v>48</v>
      </c>
      <c r="W56" s="35"/>
      <c r="X56" s="35" t="s">
        <v>533</v>
      </c>
      <c r="Y56" s="35" t="s">
        <v>778</v>
      </c>
    </row>
    <row r="57" spans="1:25" ht="13.5">
      <c r="A57" s="31"/>
      <c r="B57" s="32"/>
      <c r="C57" s="32"/>
      <c r="D57" s="32"/>
      <c r="E57" s="32"/>
      <c r="F57" s="42"/>
      <c r="G57" s="34"/>
      <c r="H57" s="35"/>
      <c r="I57" s="36"/>
      <c r="J57" s="36"/>
      <c r="K57" s="36"/>
      <c r="L57" s="36"/>
      <c r="M57" s="43"/>
      <c r="N57" s="43"/>
      <c r="O57" s="43"/>
      <c r="P57" s="36"/>
      <c r="Q57" s="36"/>
      <c r="R57" s="36"/>
      <c r="S57" s="35"/>
      <c r="T57" s="35"/>
      <c r="U57" s="35"/>
      <c r="V57" s="35"/>
      <c r="W57" s="35"/>
      <c r="X57" s="35"/>
      <c r="Y57" s="38"/>
    </row>
    <row r="58" spans="1:25" ht="66">
      <c r="A58" s="31" t="s">
        <v>424</v>
      </c>
      <c r="B58" s="32" t="s">
        <v>534</v>
      </c>
      <c r="C58" s="32"/>
      <c r="D58" s="32"/>
      <c r="E58" s="32" t="s">
        <v>498</v>
      </c>
      <c r="F58" s="42" t="s">
        <v>535</v>
      </c>
      <c r="G58" s="34" t="s">
        <v>536</v>
      </c>
      <c r="H58" s="35" t="s">
        <v>44</v>
      </c>
      <c r="I58" s="36" t="s">
        <v>162</v>
      </c>
      <c r="J58" s="36"/>
      <c r="K58" s="36" t="s">
        <v>162</v>
      </c>
      <c r="L58" s="36"/>
      <c r="M58" s="43">
        <v>49.9</v>
      </c>
      <c r="N58" s="43">
        <v>49.9</v>
      </c>
      <c r="O58" s="43"/>
      <c r="P58" s="36">
        <v>49.9</v>
      </c>
      <c r="Q58" s="36"/>
      <c r="R58" s="36">
        <f>N58-P58</f>
        <v>0</v>
      </c>
      <c r="S58" s="35" t="s">
        <v>537</v>
      </c>
      <c r="T58" s="35" t="s">
        <v>538</v>
      </c>
      <c r="U58" s="35" t="s">
        <v>539</v>
      </c>
      <c r="V58" s="35" t="s">
        <v>48</v>
      </c>
      <c r="W58" s="35"/>
      <c r="X58" s="35" t="s">
        <v>540</v>
      </c>
      <c r="Y58" s="35" t="s">
        <v>778</v>
      </c>
    </row>
    <row r="59" spans="1:25" ht="54.75">
      <c r="A59" s="31"/>
      <c r="B59" s="32"/>
      <c r="C59" s="32"/>
      <c r="D59" s="32"/>
      <c r="E59" s="32"/>
      <c r="F59" s="41" t="s">
        <v>541</v>
      </c>
      <c r="G59" s="34"/>
      <c r="H59" s="35"/>
      <c r="I59" s="36"/>
      <c r="J59" s="36"/>
      <c r="K59" s="36" t="s">
        <v>542</v>
      </c>
      <c r="L59" s="36"/>
      <c r="M59" s="43">
        <f aca="true" t="shared" si="3" ref="M59:R59">SUM(M61:M63)</f>
        <v>471.8</v>
      </c>
      <c r="N59" s="43">
        <f t="shared" si="3"/>
        <v>471.8</v>
      </c>
      <c r="O59" s="43">
        <f t="shared" si="3"/>
        <v>0</v>
      </c>
      <c r="P59" s="43">
        <f t="shared" si="3"/>
        <v>471.8</v>
      </c>
      <c r="Q59" s="43">
        <f t="shared" si="3"/>
        <v>0</v>
      </c>
      <c r="R59" s="43">
        <f t="shared" si="3"/>
        <v>0</v>
      </c>
      <c r="S59" s="35"/>
      <c r="T59" s="35"/>
      <c r="U59" s="35"/>
      <c r="V59" s="35"/>
      <c r="W59" s="35"/>
      <c r="X59" s="35"/>
      <c r="Y59" s="38"/>
    </row>
    <row r="60" spans="1:25" ht="13.5">
      <c r="A60" s="31"/>
      <c r="B60" s="32"/>
      <c r="C60" s="32"/>
      <c r="D60" s="32"/>
      <c r="E60" s="32"/>
      <c r="F60" s="41"/>
      <c r="G60" s="34"/>
      <c r="H60" s="35"/>
      <c r="I60" s="36"/>
      <c r="J60" s="36"/>
      <c r="K60" s="36"/>
      <c r="L60" s="36"/>
      <c r="M60" s="43"/>
      <c r="N60" s="43"/>
      <c r="O60" s="43"/>
      <c r="P60" s="36"/>
      <c r="Q60" s="36"/>
      <c r="R60" s="36"/>
      <c r="S60" s="35"/>
      <c r="T60" s="35"/>
      <c r="U60" s="35"/>
      <c r="V60" s="35"/>
      <c r="W60" s="35"/>
      <c r="X60" s="35"/>
      <c r="Y60" s="38"/>
    </row>
    <row r="61" spans="1:25" ht="66">
      <c r="A61" s="31" t="s">
        <v>424</v>
      </c>
      <c r="B61" s="32" t="s">
        <v>543</v>
      </c>
      <c r="C61" s="32"/>
      <c r="D61" s="32"/>
      <c r="E61" s="32" t="s">
        <v>544</v>
      </c>
      <c r="F61" s="42" t="s">
        <v>517</v>
      </c>
      <c r="G61" s="34" t="s">
        <v>379</v>
      </c>
      <c r="H61" s="35" t="s">
        <v>44</v>
      </c>
      <c r="I61" s="36" t="s">
        <v>320</v>
      </c>
      <c r="J61" s="36"/>
      <c r="K61" s="36" t="s">
        <v>320</v>
      </c>
      <c r="L61" s="36"/>
      <c r="M61" s="43">
        <v>177.2</v>
      </c>
      <c r="N61" s="43">
        <v>177.2</v>
      </c>
      <c r="O61" s="43"/>
      <c r="P61" s="36">
        <v>177.2</v>
      </c>
      <c r="Q61" s="36"/>
      <c r="R61" s="36">
        <f>N61-P61</f>
        <v>0</v>
      </c>
      <c r="S61" s="35" t="s">
        <v>545</v>
      </c>
      <c r="T61" s="35" t="s">
        <v>546</v>
      </c>
      <c r="U61" s="35" t="s">
        <v>547</v>
      </c>
      <c r="V61" s="35" t="s">
        <v>48</v>
      </c>
      <c r="W61" s="35"/>
      <c r="X61" s="35" t="s">
        <v>548</v>
      </c>
      <c r="Y61" s="35" t="s">
        <v>778</v>
      </c>
    </row>
    <row r="62" spans="1:25" ht="13.5">
      <c r="A62" s="31"/>
      <c r="B62" s="32"/>
      <c r="C62" s="32"/>
      <c r="D62" s="32"/>
      <c r="E62" s="32"/>
      <c r="F62" s="42"/>
      <c r="G62" s="34"/>
      <c r="H62" s="35"/>
      <c r="I62" s="36"/>
      <c r="J62" s="36"/>
      <c r="K62" s="36"/>
      <c r="L62" s="36"/>
      <c r="M62" s="43"/>
      <c r="N62" s="43"/>
      <c r="O62" s="43"/>
      <c r="P62" s="36"/>
      <c r="Q62" s="36"/>
      <c r="R62" s="36"/>
      <c r="S62" s="35"/>
      <c r="T62" s="35"/>
      <c r="U62" s="35"/>
      <c r="V62" s="35"/>
      <c r="W62" s="35"/>
      <c r="X62" s="35"/>
      <c r="Y62" s="38"/>
    </row>
    <row r="63" spans="1:25" ht="66">
      <c r="A63" s="31" t="s">
        <v>424</v>
      </c>
      <c r="B63" s="32" t="s">
        <v>549</v>
      </c>
      <c r="C63" s="32"/>
      <c r="D63" s="32"/>
      <c r="E63" s="32" t="s">
        <v>544</v>
      </c>
      <c r="F63" s="42" t="s">
        <v>523</v>
      </c>
      <c r="G63" s="34" t="s">
        <v>419</v>
      </c>
      <c r="H63" s="35" t="s">
        <v>44</v>
      </c>
      <c r="I63" s="36" t="s">
        <v>550</v>
      </c>
      <c r="J63" s="36"/>
      <c r="K63" s="36" t="s">
        <v>550</v>
      </c>
      <c r="L63" s="36"/>
      <c r="M63" s="43">
        <v>294.6</v>
      </c>
      <c r="N63" s="43">
        <v>294.6</v>
      </c>
      <c r="O63" s="43"/>
      <c r="P63" s="36">
        <v>294.6</v>
      </c>
      <c r="Q63" s="36"/>
      <c r="R63" s="36">
        <f>N63-P63</f>
        <v>0</v>
      </c>
      <c r="S63" s="35" t="s">
        <v>551</v>
      </c>
      <c r="T63" s="35" t="s">
        <v>552</v>
      </c>
      <c r="U63" s="35" t="s">
        <v>553</v>
      </c>
      <c r="V63" s="35" t="s">
        <v>48</v>
      </c>
      <c r="W63" s="35"/>
      <c r="X63" s="35" t="s">
        <v>554</v>
      </c>
      <c r="Y63" s="35" t="s">
        <v>778</v>
      </c>
    </row>
    <row r="64" spans="1:25" ht="54.75">
      <c r="A64" s="31"/>
      <c r="B64" s="32"/>
      <c r="C64" s="32"/>
      <c r="D64" s="32"/>
      <c r="E64" s="32"/>
      <c r="F64" s="41" t="s">
        <v>555</v>
      </c>
      <c r="G64" s="34"/>
      <c r="H64" s="35"/>
      <c r="I64" s="36"/>
      <c r="J64" s="36"/>
      <c r="K64" s="36" t="s">
        <v>556</v>
      </c>
      <c r="L64" s="36"/>
      <c r="M64" s="43">
        <f aca="true" t="shared" si="4" ref="M64:R64">SUM(M66:M70)</f>
        <v>0</v>
      </c>
      <c r="N64" s="43">
        <f t="shared" si="4"/>
        <v>0</v>
      </c>
      <c r="O64" s="43">
        <f t="shared" si="4"/>
        <v>0</v>
      </c>
      <c r="P64" s="43">
        <f t="shared" si="4"/>
        <v>0</v>
      </c>
      <c r="Q64" s="43">
        <f t="shared" si="4"/>
        <v>0</v>
      </c>
      <c r="R64" s="43">
        <f t="shared" si="4"/>
        <v>0</v>
      </c>
      <c r="S64" s="35"/>
      <c r="T64" s="35"/>
      <c r="U64" s="35"/>
      <c r="V64" s="35"/>
      <c r="W64" s="35"/>
      <c r="X64" s="35"/>
      <c r="Y64" s="38"/>
    </row>
    <row r="65" spans="1:25" ht="13.5">
      <c r="A65" s="31"/>
      <c r="B65" s="32"/>
      <c r="C65" s="32"/>
      <c r="D65" s="32"/>
      <c r="E65" s="32"/>
      <c r="F65" s="41"/>
      <c r="G65" s="34"/>
      <c r="H65" s="35"/>
      <c r="I65" s="36"/>
      <c r="J65" s="36"/>
      <c r="K65" s="36"/>
      <c r="L65" s="36"/>
      <c r="M65" s="43"/>
      <c r="N65" s="43"/>
      <c r="O65" s="43"/>
      <c r="P65" s="36"/>
      <c r="Q65" s="36"/>
      <c r="R65" s="36"/>
      <c r="S65" s="35"/>
      <c r="T65" s="35"/>
      <c r="U65" s="35"/>
      <c r="V65" s="35"/>
      <c r="W65" s="35"/>
      <c r="X65" s="35"/>
      <c r="Y65" s="38"/>
    </row>
    <row r="66" spans="1:25" ht="66">
      <c r="A66" s="31" t="s">
        <v>424</v>
      </c>
      <c r="B66" s="32" t="s">
        <v>557</v>
      </c>
      <c r="C66" s="32"/>
      <c r="D66" s="32"/>
      <c r="E66" s="32" t="s">
        <v>558</v>
      </c>
      <c r="F66" s="42" t="s">
        <v>559</v>
      </c>
      <c r="G66" s="34" t="s">
        <v>419</v>
      </c>
      <c r="H66" s="35" t="s">
        <v>44</v>
      </c>
      <c r="I66" s="36" t="s">
        <v>278</v>
      </c>
      <c r="J66" s="36"/>
      <c r="K66" s="36" t="s">
        <v>278</v>
      </c>
      <c r="L66" s="36"/>
      <c r="M66" s="43"/>
      <c r="N66" s="43"/>
      <c r="O66" s="43"/>
      <c r="P66" s="36"/>
      <c r="Q66" s="36"/>
      <c r="R66" s="36">
        <f>N66-P66</f>
        <v>0</v>
      </c>
      <c r="S66" s="35" t="s">
        <v>560</v>
      </c>
      <c r="T66" s="35"/>
      <c r="U66" s="35"/>
      <c r="V66" s="35" t="s">
        <v>48</v>
      </c>
      <c r="W66" s="35"/>
      <c r="X66" s="35" t="s">
        <v>561</v>
      </c>
      <c r="Y66" s="38"/>
    </row>
    <row r="67" spans="1:25" ht="13.5">
      <c r="A67" s="31"/>
      <c r="B67" s="32"/>
      <c r="C67" s="32"/>
      <c r="D67" s="32"/>
      <c r="E67" s="32"/>
      <c r="F67" s="42"/>
      <c r="G67" s="34"/>
      <c r="H67" s="35"/>
      <c r="I67" s="36"/>
      <c r="J67" s="36"/>
      <c r="K67" s="36"/>
      <c r="L67" s="36"/>
      <c r="M67" s="43"/>
      <c r="N67" s="43"/>
      <c r="O67" s="43"/>
      <c r="P67" s="36"/>
      <c r="Q67" s="36"/>
      <c r="R67" s="36"/>
      <c r="S67" s="35"/>
      <c r="T67" s="35"/>
      <c r="U67" s="35"/>
      <c r="V67" s="35"/>
      <c r="W67" s="35"/>
      <c r="X67" s="35"/>
      <c r="Y67" s="38"/>
    </row>
    <row r="68" spans="1:25" ht="52.5">
      <c r="A68" s="31" t="s">
        <v>424</v>
      </c>
      <c r="B68" s="32" t="s">
        <v>562</v>
      </c>
      <c r="C68" s="32"/>
      <c r="D68" s="32"/>
      <c r="E68" s="32" t="s">
        <v>558</v>
      </c>
      <c r="F68" s="42" t="s">
        <v>563</v>
      </c>
      <c r="G68" s="34" t="s">
        <v>564</v>
      </c>
      <c r="H68" s="35" t="s">
        <v>44</v>
      </c>
      <c r="I68" s="36" t="s">
        <v>550</v>
      </c>
      <c r="J68" s="36"/>
      <c r="K68" s="36" t="s">
        <v>550</v>
      </c>
      <c r="L68" s="36"/>
      <c r="M68" s="43"/>
      <c r="N68" s="43"/>
      <c r="O68" s="43"/>
      <c r="P68" s="36"/>
      <c r="Q68" s="36"/>
      <c r="R68" s="36">
        <f>N68-P68</f>
        <v>0</v>
      </c>
      <c r="S68" s="35" t="s">
        <v>565</v>
      </c>
      <c r="T68" s="35"/>
      <c r="U68" s="35"/>
      <c r="V68" s="35" t="s">
        <v>48</v>
      </c>
      <c r="W68" s="35"/>
      <c r="X68" s="35" t="s">
        <v>566</v>
      </c>
      <c r="Y68" s="38"/>
    </row>
    <row r="69" spans="1:25" ht="13.5">
      <c r="A69" s="31"/>
      <c r="B69" s="32"/>
      <c r="C69" s="32"/>
      <c r="D69" s="32"/>
      <c r="E69" s="32"/>
      <c r="F69" s="42"/>
      <c r="G69" s="34"/>
      <c r="H69" s="35"/>
      <c r="I69" s="36"/>
      <c r="J69" s="36"/>
      <c r="K69" s="36"/>
      <c r="L69" s="36"/>
      <c r="M69" s="43"/>
      <c r="N69" s="43"/>
      <c r="O69" s="43"/>
      <c r="P69" s="36"/>
      <c r="Q69" s="36"/>
      <c r="R69" s="36"/>
      <c r="S69" s="35"/>
      <c r="T69" s="35"/>
      <c r="U69" s="35"/>
      <c r="V69" s="35"/>
      <c r="W69" s="35"/>
      <c r="X69" s="35"/>
      <c r="Y69" s="38"/>
    </row>
    <row r="70" spans="1:25" ht="52.5">
      <c r="A70" s="31" t="s">
        <v>424</v>
      </c>
      <c r="B70" s="32" t="s">
        <v>567</v>
      </c>
      <c r="C70" s="32"/>
      <c r="D70" s="32"/>
      <c r="E70" s="32" t="s">
        <v>558</v>
      </c>
      <c r="F70" s="42" t="s">
        <v>568</v>
      </c>
      <c r="G70" s="34" t="s">
        <v>419</v>
      </c>
      <c r="H70" s="35" t="s">
        <v>44</v>
      </c>
      <c r="I70" s="36" t="s">
        <v>569</v>
      </c>
      <c r="J70" s="36"/>
      <c r="K70" s="36" t="s">
        <v>569</v>
      </c>
      <c r="L70" s="36"/>
      <c r="M70" s="43"/>
      <c r="N70" s="43"/>
      <c r="O70" s="43"/>
      <c r="P70" s="36"/>
      <c r="Q70" s="36"/>
      <c r="R70" s="36">
        <f>N70-P70</f>
        <v>0</v>
      </c>
      <c r="S70" s="35" t="s">
        <v>570</v>
      </c>
      <c r="T70" s="35"/>
      <c r="U70" s="35"/>
      <c r="V70" s="35" t="s">
        <v>48</v>
      </c>
      <c r="W70" s="35"/>
      <c r="X70" s="35" t="s">
        <v>571</v>
      </c>
      <c r="Y70" s="38"/>
    </row>
    <row r="71" spans="1:25" ht="69">
      <c r="A71" s="31" t="s">
        <v>572</v>
      </c>
      <c r="B71" s="32"/>
      <c r="C71" s="32"/>
      <c r="D71" s="32"/>
      <c r="E71" s="32"/>
      <c r="F71" s="41" t="s">
        <v>573</v>
      </c>
      <c r="G71" s="34"/>
      <c r="H71" s="35"/>
      <c r="I71" s="36"/>
      <c r="J71" s="36"/>
      <c r="K71" s="36" t="s">
        <v>574</v>
      </c>
      <c r="L71" s="36"/>
      <c r="M71" s="43">
        <f aca="true" t="shared" si="5" ref="M71:R71">M73+M75+M77+M79+M80+M87+M94+M99+M104</f>
        <v>968.2</v>
      </c>
      <c r="N71" s="43">
        <f t="shared" si="5"/>
        <v>813.2</v>
      </c>
      <c r="O71" s="43">
        <f t="shared" si="5"/>
        <v>0</v>
      </c>
      <c r="P71" s="43">
        <f t="shared" si="5"/>
        <v>635.7</v>
      </c>
      <c r="Q71" s="43">
        <f t="shared" si="5"/>
        <v>145.3</v>
      </c>
      <c r="R71" s="43">
        <f t="shared" si="5"/>
        <v>177.5</v>
      </c>
      <c r="S71" s="35"/>
      <c r="T71" s="35"/>
      <c r="U71" s="35"/>
      <c r="V71" s="35"/>
      <c r="W71" s="35"/>
      <c r="X71" s="35"/>
      <c r="Y71" s="38"/>
    </row>
    <row r="72" spans="1:25" ht="13.5">
      <c r="A72" s="31"/>
      <c r="B72" s="32"/>
      <c r="C72" s="32"/>
      <c r="D72" s="32"/>
      <c r="E72" s="32"/>
      <c r="F72" s="41"/>
      <c r="G72" s="34"/>
      <c r="H72" s="35"/>
      <c r="I72" s="36"/>
      <c r="J72" s="36"/>
      <c r="K72" s="36"/>
      <c r="L72" s="36"/>
      <c r="M72" s="43"/>
      <c r="N72" s="43"/>
      <c r="O72" s="43"/>
      <c r="P72" s="36"/>
      <c r="Q72" s="36"/>
      <c r="R72" s="36"/>
      <c r="S72" s="35"/>
      <c r="T72" s="35"/>
      <c r="U72" s="35"/>
      <c r="V72" s="35"/>
      <c r="W72" s="35"/>
      <c r="X72" s="35"/>
      <c r="Y72" s="38"/>
    </row>
    <row r="73" spans="1:25" ht="66">
      <c r="A73" s="31" t="s">
        <v>572</v>
      </c>
      <c r="B73" s="32" t="s">
        <v>575</v>
      </c>
      <c r="C73" s="32"/>
      <c r="D73" s="32"/>
      <c r="E73" s="32"/>
      <c r="F73" s="42" t="s">
        <v>576</v>
      </c>
      <c r="G73" s="34" t="s">
        <v>379</v>
      </c>
      <c r="H73" s="35" t="s">
        <v>44</v>
      </c>
      <c r="I73" s="36" t="s">
        <v>325</v>
      </c>
      <c r="J73" s="36"/>
      <c r="K73" s="36" t="s">
        <v>325</v>
      </c>
      <c r="L73" s="36"/>
      <c r="M73" s="43">
        <v>156.2</v>
      </c>
      <c r="N73" s="43">
        <v>156.2</v>
      </c>
      <c r="O73" s="43"/>
      <c r="P73" s="36">
        <v>156.2</v>
      </c>
      <c r="Q73" s="36"/>
      <c r="R73" s="36">
        <f>N73-P73</f>
        <v>0</v>
      </c>
      <c r="S73" s="35" t="s">
        <v>577</v>
      </c>
      <c r="T73" s="35" t="s">
        <v>578</v>
      </c>
      <c r="U73" s="35" t="s">
        <v>579</v>
      </c>
      <c r="V73" s="35" t="s">
        <v>48</v>
      </c>
      <c r="W73" s="35"/>
      <c r="X73" s="35" t="s">
        <v>580</v>
      </c>
      <c r="Y73" s="35" t="s">
        <v>778</v>
      </c>
    </row>
    <row r="74" spans="1:25" ht="13.5">
      <c r="A74" s="31"/>
      <c r="B74" s="32"/>
      <c r="C74" s="32"/>
      <c r="D74" s="32"/>
      <c r="E74" s="32"/>
      <c r="F74" s="42"/>
      <c r="G74" s="34"/>
      <c r="H74" s="35"/>
      <c r="I74" s="36"/>
      <c r="J74" s="36"/>
      <c r="K74" s="36"/>
      <c r="L74" s="36"/>
      <c r="M74" s="43"/>
      <c r="N74" s="43"/>
      <c r="O74" s="43"/>
      <c r="P74" s="36"/>
      <c r="Q74" s="36"/>
      <c r="R74" s="36"/>
      <c r="S74" s="35"/>
      <c r="T74" s="35"/>
      <c r="U74" s="35"/>
      <c r="V74" s="35"/>
      <c r="W74" s="35"/>
      <c r="X74" s="35"/>
      <c r="Y74" s="38"/>
    </row>
    <row r="75" spans="1:25" ht="54.75">
      <c r="A75" s="31" t="s">
        <v>572</v>
      </c>
      <c r="B75" s="32" t="s">
        <v>581</v>
      </c>
      <c r="C75" s="32"/>
      <c r="D75" s="32"/>
      <c r="E75" s="32"/>
      <c r="F75" s="42" t="s">
        <v>582</v>
      </c>
      <c r="G75" s="34" t="s">
        <v>508</v>
      </c>
      <c r="H75" s="35" t="s">
        <v>44</v>
      </c>
      <c r="I75" s="36" t="s">
        <v>583</v>
      </c>
      <c r="J75" s="36"/>
      <c r="K75" s="36" t="s">
        <v>583</v>
      </c>
      <c r="L75" s="36"/>
      <c r="M75" s="43">
        <v>130.4</v>
      </c>
      <c r="N75" s="43">
        <v>130.4</v>
      </c>
      <c r="O75" s="43"/>
      <c r="P75" s="36">
        <v>130.4</v>
      </c>
      <c r="Q75" s="36"/>
      <c r="R75" s="36">
        <f>N75-P75</f>
        <v>0</v>
      </c>
      <c r="S75" s="35" t="s">
        <v>584</v>
      </c>
      <c r="T75" s="35" t="s">
        <v>585</v>
      </c>
      <c r="U75" s="35" t="s">
        <v>586</v>
      </c>
      <c r="V75" s="35" t="s">
        <v>48</v>
      </c>
      <c r="W75" s="35"/>
      <c r="X75" s="35" t="s">
        <v>587</v>
      </c>
      <c r="Y75" s="35" t="s">
        <v>778</v>
      </c>
    </row>
    <row r="76" spans="1:25" ht="13.5">
      <c r="A76" s="31"/>
      <c r="B76" s="32"/>
      <c r="C76" s="32"/>
      <c r="D76" s="32"/>
      <c r="E76" s="32"/>
      <c r="F76" s="42"/>
      <c r="G76" s="34"/>
      <c r="H76" s="35"/>
      <c r="I76" s="36"/>
      <c r="J76" s="36"/>
      <c r="K76" s="36"/>
      <c r="L76" s="36"/>
      <c r="M76" s="43"/>
      <c r="N76" s="43"/>
      <c r="O76" s="43"/>
      <c r="P76" s="36"/>
      <c r="Q76" s="36"/>
      <c r="R76" s="36"/>
      <c r="S76" s="35"/>
      <c r="T76" s="35"/>
      <c r="U76" s="35"/>
      <c r="V76" s="35"/>
      <c r="W76" s="35"/>
      <c r="X76" s="35"/>
      <c r="Y76" s="38"/>
    </row>
    <row r="77" spans="1:25" ht="41.25">
      <c r="A77" s="31" t="s">
        <v>572</v>
      </c>
      <c r="B77" s="32" t="s">
        <v>588</v>
      </c>
      <c r="C77" s="32"/>
      <c r="D77" s="32"/>
      <c r="E77" s="32"/>
      <c r="F77" s="42" t="s">
        <v>589</v>
      </c>
      <c r="G77" s="34" t="s">
        <v>500</v>
      </c>
      <c r="H77" s="35" t="s">
        <v>44</v>
      </c>
      <c r="I77" s="36" t="s">
        <v>590</v>
      </c>
      <c r="J77" s="36"/>
      <c r="K77" s="36" t="s">
        <v>590</v>
      </c>
      <c r="L77" s="36"/>
      <c r="M77" s="43">
        <v>176.1</v>
      </c>
      <c r="N77" s="43">
        <f>55+121.1</f>
        <v>176.1</v>
      </c>
      <c r="O77" s="43"/>
      <c r="P77" s="36">
        <v>54.3</v>
      </c>
      <c r="Q77" s="36"/>
      <c r="R77" s="36">
        <f>N77-P77</f>
        <v>121.8</v>
      </c>
      <c r="S77" s="35" t="s">
        <v>591</v>
      </c>
      <c r="T77" s="35" t="s">
        <v>592</v>
      </c>
      <c r="U77" s="35" t="s">
        <v>593</v>
      </c>
      <c r="V77" s="35" t="s">
        <v>48</v>
      </c>
      <c r="W77" s="35"/>
      <c r="X77" s="35" t="s">
        <v>594</v>
      </c>
      <c r="Y77" s="35" t="s">
        <v>778</v>
      </c>
    </row>
    <row r="78" spans="1:25" ht="13.5">
      <c r="A78" s="31"/>
      <c r="B78" s="32"/>
      <c r="C78" s="32"/>
      <c r="D78" s="32"/>
      <c r="E78" s="32"/>
      <c r="F78" s="42"/>
      <c r="G78" s="34"/>
      <c r="H78" s="35"/>
      <c r="I78" s="36"/>
      <c r="J78" s="36"/>
      <c r="K78" s="36"/>
      <c r="L78" s="36"/>
      <c r="M78" s="43"/>
      <c r="N78" s="43"/>
      <c r="O78" s="43"/>
      <c r="P78" s="36"/>
      <c r="Q78" s="36"/>
      <c r="R78" s="36"/>
      <c r="S78" s="35"/>
      <c r="T78" s="35"/>
      <c r="U78" s="35"/>
      <c r="V78" s="35"/>
      <c r="W78" s="35"/>
      <c r="X78" s="35"/>
      <c r="Y78" s="38"/>
    </row>
    <row r="79" spans="1:25" ht="82.5">
      <c r="A79" s="31" t="s">
        <v>572</v>
      </c>
      <c r="B79" s="32" t="s">
        <v>595</v>
      </c>
      <c r="C79" s="32"/>
      <c r="D79" s="32"/>
      <c r="E79" s="32"/>
      <c r="F79" s="42" t="s">
        <v>596</v>
      </c>
      <c r="G79" s="34" t="s">
        <v>597</v>
      </c>
      <c r="H79" s="35" t="s">
        <v>44</v>
      </c>
      <c r="I79" s="36" t="s">
        <v>278</v>
      </c>
      <c r="J79" s="36"/>
      <c r="K79" s="36" t="s">
        <v>278</v>
      </c>
      <c r="L79" s="36"/>
      <c r="M79" s="43">
        <v>145.3</v>
      </c>
      <c r="N79" s="43">
        <v>145.3</v>
      </c>
      <c r="O79" s="43"/>
      <c r="P79" s="36">
        <v>145.3</v>
      </c>
      <c r="Q79" s="36">
        <v>145.3</v>
      </c>
      <c r="R79" s="36">
        <f>N79-P79</f>
        <v>0</v>
      </c>
      <c r="S79" s="35" t="s">
        <v>598</v>
      </c>
      <c r="T79" s="35" t="s">
        <v>599</v>
      </c>
      <c r="U79" s="35" t="s">
        <v>600</v>
      </c>
      <c r="V79" s="35" t="s">
        <v>48</v>
      </c>
      <c r="W79" s="35"/>
      <c r="X79" s="35" t="s">
        <v>781</v>
      </c>
      <c r="Y79" s="35" t="s">
        <v>778</v>
      </c>
    </row>
    <row r="80" spans="1:25" ht="54.75">
      <c r="A80" s="31"/>
      <c r="B80" s="32"/>
      <c r="C80" s="32"/>
      <c r="D80" s="32"/>
      <c r="E80" s="32"/>
      <c r="F80" s="41" t="s">
        <v>601</v>
      </c>
      <c r="G80" s="34"/>
      <c r="H80" s="35"/>
      <c r="I80" s="36"/>
      <c r="J80" s="36"/>
      <c r="K80" s="36" t="s">
        <v>602</v>
      </c>
      <c r="L80" s="36"/>
      <c r="M80" s="43">
        <f aca="true" t="shared" si="6" ref="M80:R80">SUM(M82:M86)</f>
        <v>113.80000000000001</v>
      </c>
      <c r="N80" s="43">
        <f t="shared" si="6"/>
        <v>149.5</v>
      </c>
      <c r="O80" s="43">
        <f t="shared" si="6"/>
        <v>0</v>
      </c>
      <c r="P80" s="43">
        <f t="shared" si="6"/>
        <v>149.5</v>
      </c>
      <c r="Q80" s="43">
        <f t="shared" si="6"/>
        <v>0</v>
      </c>
      <c r="R80" s="43">
        <f t="shared" si="6"/>
        <v>0</v>
      </c>
      <c r="S80" s="43"/>
      <c r="T80" s="35"/>
      <c r="U80" s="35"/>
      <c r="V80" s="35"/>
      <c r="W80" s="35"/>
      <c r="X80" s="35"/>
      <c r="Y80" s="38"/>
    </row>
    <row r="81" spans="1:25" ht="13.5">
      <c r="A81" s="31"/>
      <c r="B81" s="32"/>
      <c r="C81" s="32"/>
      <c r="D81" s="32"/>
      <c r="E81" s="32"/>
      <c r="F81" s="41"/>
      <c r="G81" s="34"/>
      <c r="H81" s="35"/>
      <c r="I81" s="36"/>
      <c r="J81" s="36"/>
      <c r="K81" s="36"/>
      <c r="L81" s="36"/>
      <c r="M81" s="43"/>
      <c r="N81" s="43"/>
      <c r="O81" s="43"/>
      <c r="P81" s="36"/>
      <c r="Q81" s="36"/>
      <c r="R81" s="36"/>
      <c r="S81" s="35"/>
      <c r="T81" s="35"/>
      <c r="U81" s="35"/>
      <c r="V81" s="35"/>
      <c r="W81" s="35"/>
      <c r="X81" s="35"/>
      <c r="Y81" s="38"/>
    </row>
    <row r="82" spans="1:25" ht="66">
      <c r="A82" s="31" t="s">
        <v>572</v>
      </c>
      <c r="B82" s="32" t="s">
        <v>603</v>
      </c>
      <c r="C82" s="32"/>
      <c r="D82" s="32"/>
      <c r="E82" s="32" t="s">
        <v>604</v>
      </c>
      <c r="F82" s="42" t="s">
        <v>605</v>
      </c>
      <c r="G82" s="34" t="s">
        <v>379</v>
      </c>
      <c r="H82" s="35" t="s">
        <v>44</v>
      </c>
      <c r="I82" s="36" t="s">
        <v>268</v>
      </c>
      <c r="J82" s="36"/>
      <c r="K82" s="36" t="s">
        <v>268</v>
      </c>
      <c r="L82" s="36"/>
      <c r="M82" s="43"/>
      <c r="N82" s="43">
        <v>35.7</v>
      </c>
      <c r="O82" s="43"/>
      <c r="P82" s="36">
        <v>35.7</v>
      </c>
      <c r="Q82" s="36"/>
      <c r="R82" s="36">
        <f>N82-P82</f>
        <v>0</v>
      </c>
      <c r="S82" s="35" t="s">
        <v>606</v>
      </c>
      <c r="T82" s="35" t="s">
        <v>607</v>
      </c>
      <c r="U82" s="35" t="s">
        <v>608</v>
      </c>
      <c r="V82" s="35" t="s">
        <v>48</v>
      </c>
      <c r="W82" s="35"/>
      <c r="X82" s="35" t="s">
        <v>609</v>
      </c>
      <c r="Y82" s="44" t="s">
        <v>758</v>
      </c>
    </row>
    <row r="83" spans="1:25" ht="13.5">
      <c r="A83" s="31"/>
      <c r="B83" s="32"/>
      <c r="C83" s="32"/>
      <c r="D83" s="32"/>
      <c r="E83" s="32"/>
      <c r="F83" s="42"/>
      <c r="G83" s="34"/>
      <c r="H83" s="35"/>
      <c r="I83" s="36"/>
      <c r="J83" s="36"/>
      <c r="K83" s="36"/>
      <c r="L83" s="36"/>
      <c r="M83" s="43"/>
      <c r="N83" s="43"/>
      <c r="O83" s="43"/>
      <c r="P83" s="36"/>
      <c r="Q83" s="36"/>
      <c r="R83" s="36"/>
      <c r="S83" s="35"/>
      <c r="T83" s="35"/>
      <c r="U83" s="35"/>
      <c r="V83" s="35"/>
      <c r="W83" s="35"/>
      <c r="X83" s="35"/>
      <c r="Y83" s="38"/>
    </row>
    <row r="84" spans="1:25" ht="66">
      <c r="A84" s="31" t="s">
        <v>572</v>
      </c>
      <c r="B84" s="32" t="s">
        <v>610</v>
      </c>
      <c r="C84" s="32"/>
      <c r="D84" s="32"/>
      <c r="E84" s="32" t="s">
        <v>604</v>
      </c>
      <c r="F84" s="42" t="s">
        <v>611</v>
      </c>
      <c r="G84" s="34" t="s">
        <v>508</v>
      </c>
      <c r="H84" s="35" t="s">
        <v>44</v>
      </c>
      <c r="I84" s="36" t="s">
        <v>612</v>
      </c>
      <c r="J84" s="36"/>
      <c r="K84" s="36" t="s">
        <v>612</v>
      </c>
      <c r="L84" s="36"/>
      <c r="M84" s="43">
        <v>64.9</v>
      </c>
      <c r="N84" s="43">
        <v>64.9</v>
      </c>
      <c r="O84" s="43"/>
      <c r="P84" s="36">
        <v>64.9</v>
      </c>
      <c r="Q84" s="36"/>
      <c r="R84" s="36">
        <f>N84-P84</f>
        <v>0</v>
      </c>
      <c r="S84" s="35" t="s">
        <v>613</v>
      </c>
      <c r="T84" s="35" t="s">
        <v>614</v>
      </c>
      <c r="U84" s="35" t="s">
        <v>615</v>
      </c>
      <c r="V84" s="35" t="s">
        <v>48</v>
      </c>
      <c r="W84" s="35"/>
      <c r="X84" s="35" t="s">
        <v>616</v>
      </c>
      <c r="Y84" s="35" t="s">
        <v>778</v>
      </c>
    </row>
    <row r="85" spans="1:25" ht="13.5">
      <c r="A85" s="31"/>
      <c r="B85" s="32"/>
      <c r="C85" s="32"/>
      <c r="D85" s="32"/>
      <c r="E85" s="32"/>
      <c r="F85" s="42"/>
      <c r="G85" s="34"/>
      <c r="H85" s="35"/>
      <c r="I85" s="36"/>
      <c r="J85" s="36"/>
      <c r="K85" s="36"/>
      <c r="L85" s="36"/>
      <c r="M85" s="43"/>
      <c r="N85" s="43"/>
      <c r="O85" s="43"/>
      <c r="P85" s="36"/>
      <c r="Q85" s="36"/>
      <c r="R85" s="36"/>
      <c r="S85" s="35"/>
      <c r="T85" s="35"/>
      <c r="U85" s="35"/>
      <c r="V85" s="35"/>
      <c r="W85" s="35"/>
      <c r="X85" s="35"/>
      <c r="Y85" s="38"/>
    </row>
    <row r="86" spans="1:25" ht="66">
      <c r="A86" s="31" t="s">
        <v>572</v>
      </c>
      <c r="B86" s="32" t="s">
        <v>617</v>
      </c>
      <c r="C86" s="32"/>
      <c r="D86" s="32"/>
      <c r="E86" s="32" t="s">
        <v>604</v>
      </c>
      <c r="F86" s="42" t="s">
        <v>618</v>
      </c>
      <c r="G86" s="34" t="s">
        <v>400</v>
      </c>
      <c r="H86" s="35" t="s">
        <v>44</v>
      </c>
      <c r="I86" s="36" t="s">
        <v>162</v>
      </c>
      <c r="J86" s="36"/>
      <c r="K86" s="36" t="s">
        <v>162</v>
      </c>
      <c r="L86" s="36"/>
      <c r="M86" s="43">
        <v>48.9</v>
      </c>
      <c r="N86" s="43">
        <v>48.9</v>
      </c>
      <c r="O86" s="43"/>
      <c r="P86" s="36">
        <v>48.9</v>
      </c>
      <c r="Q86" s="36"/>
      <c r="R86" s="36">
        <f>N86-P86</f>
        <v>0</v>
      </c>
      <c r="S86" s="35" t="s">
        <v>619</v>
      </c>
      <c r="T86" s="35" t="s">
        <v>620</v>
      </c>
      <c r="U86" s="35" t="s">
        <v>621</v>
      </c>
      <c r="V86" s="35" t="s">
        <v>48</v>
      </c>
      <c r="W86" s="35"/>
      <c r="X86" s="35" t="s">
        <v>622</v>
      </c>
      <c r="Y86" s="35" t="s">
        <v>778</v>
      </c>
    </row>
    <row r="87" spans="1:25" ht="69">
      <c r="A87" s="31"/>
      <c r="B87" s="32"/>
      <c r="C87" s="32"/>
      <c r="D87" s="32"/>
      <c r="E87" s="32"/>
      <c r="F87" s="41" t="s">
        <v>623</v>
      </c>
      <c r="G87" s="34"/>
      <c r="H87" s="35"/>
      <c r="I87" s="36"/>
      <c r="J87" s="36"/>
      <c r="K87" s="36" t="s">
        <v>367</v>
      </c>
      <c r="L87" s="36"/>
      <c r="M87" s="43">
        <f aca="true" t="shared" si="7" ref="M87:R87">SUM(M89:M93)</f>
        <v>55.7</v>
      </c>
      <c r="N87" s="43">
        <f t="shared" si="7"/>
        <v>55.7</v>
      </c>
      <c r="O87" s="43">
        <f t="shared" si="7"/>
        <v>0</v>
      </c>
      <c r="P87" s="43">
        <f t="shared" si="7"/>
        <v>0</v>
      </c>
      <c r="Q87" s="43">
        <f t="shared" si="7"/>
        <v>0</v>
      </c>
      <c r="R87" s="43">
        <f t="shared" si="7"/>
        <v>55.7</v>
      </c>
      <c r="S87" s="35"/>
      <c r="T87" s="35"/>
      <c r="U87" s="35"/>
      <c r="V87" s="35"/>
      <c r="W87" s="35"/>
      <c r="X87" s="35"/>
      <c r="Y87" s="38"/>
    </row>
    <row r="88" spans="1:25" ht="13.5">
      <c r="A88" s="31"/>
      <c r="B88" s="32"/>
      <c r="C88" s="32"/>
      <c r="D88" s="32"/>
      <c r="E88" s="32"/>
      <c r="F88" s="41"/>
      <c r="G88" s="34"/>
      <c r="H88" s="35"/>
      <c r="I88" s="36"/>
      <c r="J88" s="36"/>
      <c r="K88" s="36"/>
      <c r="L88" s="36"/>
      <c r="M88" s="43"/>
      <c r="N88" s="43"/>
      <c r="O88" s="43"/>
      <c r="P88" s="36"/>
      <c r="Q88" s="36"/>
      <c r="R88" s="36"/>
      <c r="S88" s="35"/>
      <c r="T88" s="35"/>
      <c r="U88" s="35"/>
      <c r="V88" s="35"/>
      <c r="W88" s="35"/>
      <c r="X88" s="35"/>
      <c r="Y88" s="38"/>
    </row>
    <row r="89" spans="1:25" ht="52.5">
      <c r="A89" s="31" t="s">
        <v>572</v>
      </c>
      <c r="B89" s="32" t="s">
        <v>624</v>
      </c>
      <c r="C89" s="32"/>
      <c r="D89" s="32"/>
      <c r="E89" s="32" t="s">
        <v>625</v>
      </c>
      <c r="F89" s="42" t="s">
        <v>626</v>
      </c>
      <c r="G89" s="34" t="s">
        <v>627</v>
      </c>
      <c r="H89" s="35" t="s">
        <v>44</v>
      </c>
      <c r="I89" s="36" t="s">
        <v>85</v>
      </c>
      <c r="J89" s="36"/>
      <c r="K89" s="36" t="s">
        <v>85</v>
      </c>
      <c r="L89" s="36"/>
      <c r="M89" s="43"/>
      <c r="N89" s="43"/>
      <c r="O89" s="43"/>
      <c r="P89" s="36"/>
      <c r="Q89" s="36"/>
      <c r="R89" s="36">
        <f>N89-P89</f>
        <v>0</v>
      </c>
      <c r="S89" s="35" t="s">
        <v>628</v>
      </c>
      <c r="T89" s="35"/>
      <c r="U89" s="35"/>
      <c r="V89" s="35" t="s">
        <v>48</v>
      </c>
      <c r="W89" s="35"/>
      <c r="X89" s="35" t="s">
        <v>629</v>
      </c>
      <c r="Y89" s="44" t="s">
        <v>766</v>
      </c>
    </row>
    <row r="90" spans="1:25" ht="13.5">
      <c r="A90" s="31"/>
      <c r="B90" s="32"/>
      <c r="C90" s="32"/>
      <c r="D90" s="32"/>
      <c r="E90" s="32"/>
      <c r="F90" s="42"/>
      <c r="G90" s="34"/>
      <c r="H90" s="35"/>
      <c r="I90" s="36"/>
      <c r="J90" s="36"/>
      <c r="K90" s="36"/>
      <c r="L90" s="36"/>
      <c r="M90" s="43"/>
      <c r="N90" s="43"/>
      <c r="O90" s="43"/>
      <c r="P90" s="36"/>
      <c r="Q90" s="36"/>
      <c r="R90" s="36"/>
      <c r="S90" s="35"/>
      <c r="T90" s="35"/>
      <c r="U90" s="35"/>
      <c r="V90" s="35"/>
      <c r="W90" s="35"/>
      <c r="X90" s="35"/>
      <c r="Y90" s="38"/>
    </row>
    <row r="91" spans="1:25" ht="66">
      <c r="A91" s="31" t="s">
        <v>572</v>
      </c>
      <c r="B91" s="32" t="s">
        <v>630</v>
      </c>
      <c r="C91" s="32"/>
      <c r="D91" s="32"/>
      <c r="E91" s="32" t="s">
        <v>625</v>
      </c>
      <c r="F91" s="42" t="s">
        <v>631</v>
      </c>
      <c r="G91" s="34" t="s">
        <v>387</v>
      </c>
      <c r="H91" s="35" t="s">
        <v>44</v>
      </c>
      <c r="I91" s="36" t="s">
        <v>45</v>
      </c>
      <c r="J91" s="36"/>
      <c r="K91" s="36" t="s">
        <v>45</v>
      </c>
      <c r="L91" s="36"/>
      <c r="M91" s="43">
        <v>55.7</v>
      </c>
      <c r="N91" s="43">
        <v>55.7</v>
      </c>
      <c r="O91" s="43"/>
      <c r="P91" s="36"/>
      <c r="Q91" s="36"/>
      <c r="R91" s="36">
        <f>N91-P91</f>
        <v>55.7</v>
      </c>
      <c r="S91" s="35" t="s">
        <v>632</v>
      </c>
      <c r="T91" s="35" t="s">
        <v>633</v>
      </c>
      <c r="U91" s="35" t="s">
        <v>634</v>
      </c>
      <c r="V91" s="35" t="s">
        <v>48</v>
      </c>
      <c r="W91" s="35"/>
      <c r="X91" s="49" t="s">
        <v>767</v>
      </c>
      <c r="Y91" s="35" t="s">
        <v>778</v>
      </c>
    </row>
    <row r="92" spans="1:25" ht="13.5">
      <c r="A92" s="31"/>
      <c r="B92" s="32"/>
      <c r="C92" s="32"/>
      <c r="D92" s="32"/>
      <c r="E92" s="32"/>
      <c r="F92" s="42"/>
      <c r="G92" s="34"/>
      <c r="H92" s="35"/>
      <c r="I92" s="36"/>
      <c r="J92" s="36"/>
      <c r="K92" s="36"/>
      <c r="L92" s="36"/>
      <c r="M92" s="43"/>
      <c r="N92" s="43"/>
      <c r="O92" s="43"/>
      <c r="P92" s="36"/>
      <c r="Q92" s="36"/>
      <c r="R92" s="36"/>
      <c r="S92" s="35"/>
      <c r="T92" s="35"/>
      <c r="U92" s="35"/>
      <c r="V92" s="35"/>
      <c r="W92" s="35"/>
      <c r="X92" s="35"/>
      <c r="Y92" s="38"/>
    </row>
    <row r="93" spans="1:25" ht="66">
      <c r="A93" s="31" t="s">
        <v>572</v>
      </c>
      <c r="B93" s="32" t="s">
        <v>635</v>
      </c>
      <c r="C93" s="32"/>
      <c r="D93" s="32"/>
      <c r="E93" s="32" t="s">
        <v>625</v>
      </c>
      <c r="F93" s="42" t="s">
        <v>636</v>
      </c>
      <c r="G93" s="34" t="s">
        <v>637</v>
      </c>
      <c r="H93" s="35" t="s">
        <v>44</v>
      </c>
      <c r="I93" s="36" t="s">
        <v>85</v>
      </c>
      <c r="J93" s="36"/>
      <c r="K93" s="36" t="s">
        <v>85</v>
      </c>
      <c r="L93" s="36"/>
      <c r="M93" s="43"/>
      <c r="N93" s="43"/>
      <c r="O93" s="43"/>
      <c r="P93" s="36"/>
      <c r="Q93" s="36"/>
      <c r="R93" s="36">
        <f>N93-P93</f>
        <v>0</v>
      </c>
      <c r="S93" s="35" t="s">
        <v>638</v>
      </c>
      <c r="T93" s="35"/>
      <c r="U93" s="35"/>
      <c r="V93" s="35" t="s">
        <v>48</v>
      </c>
      <c r="W93" s="35"/>
      <c r="X93" s="35" t="s">
        <v>639</v>
      </c>
      <c r="Y93" s="38"/>
    </row>
    <row r="94" spans="1:25" ht="54.75">
      <c r="A94" s="31"/>
      <c r="B94" s="32"/>
      <c r="C94" s="32"/>
      <c r="D94" s="32"/>
      <c r="E94" s="32"/>
      <c r="F94" s="41" t="s">
        <v>640</v>
      </c>
      <c r="G94" s="34"/>
      <c r="H94" s="35"/>
      <c r="I94" s="36"/>
      <c r="J94" s="36"/>
      <c r="K94" s="36" t="s">
        <v>501</v>
      </c>
      <c r="L94" s="36"/>
      <c r="M94" s="43">
        <f aca="true" t="shared" si="8" ref="M94:R94">SUM(M96:M98)</f>
        <v>0</v>
      </c>
      <c r="N94" s="43">
        <f t="shared" si="8"/>
        <v>0</v>
      </c>
      <c r="O94" s="43">
        <f t="shared" si="8"/>
        <v>0</v>
      </c>
      <c r="P94" s="43">
        <f t="shared" si="8"/>
        <v>0</v>
      </c>
      <c r="Q94" s="43">
        <f t="shared" si="8"/>
        <v>0</v>
      </c>
      <c r="R94" s="43">
        <f t="shared" si="8"/>
        <v>0</v>
      </c>
      <c r="S94" s="35"/>
      <c r="T94" s="35"/>
      <c r="U94" s="35"/>
      <c r="V94" s="35"/>
      <c r="W94" s="35"/>
      <c r="X94" s="35"/>
      <c r="Y94" s="38"/>
    </row>
    <row r="95" spans="1:25" ht="13.5">
      <c r="A95" s="31"/>
      <c r="B95" s="32"/>
      <c r="C95" s="32"/>
      <c r="D95" s="32"/>
      <c r="E95" s="32"/>
      <c r="F95" s="41"/>
      <c r="G95" s="34"/>
      <c r="H95" s="35"/>
      <c r="I95" s="36"/>
      <c r="J95" s="36"/>
      <c r="K95" s="36"/>
      <c r="L95" s="36"/>
      <c r="M95" s="43"/>
      <c r="N95" s="43"/>
      <c r="O95" s="43"/>
      <c r="P95" s="36"/>
      <c r="Q95" s="36"/>
      <c r="R95" s="36"/>
      <c r="S95" s="35"/>
      <c r="T95" s="35"/>
      <c r="U95" s="35"/>
      <c r="V95" s="35"/>
      <c r="W95" s="35"/>
      <c r="X95" s="35"/>
      <c r="Y95" s="38"/>
    </row>
    <row r="96" spans="1:25" ht="52.5">
      <c r="A96" s="31" t="s">
        <v>572</v>
      </c>
      <c r="B96" s="32" t="s">
        <v>641</v>
      </c>
      <c r="C96" s="32"/>
      <c r="D96" s="32"/>
      <c r="E96" s="32" t="s">
        <v>642</v>
      </c>
      <c r="F96" s="42" t="s">
        <v>643</v>
      </c>
      <c r="G96" s="34" t="s">
        <v>627</v>
      </c>
      <c r="H96" s="35" t="s">
        <v>44</v>
      </c>
      <c r="I96" s="36" t="s">
        <v>162</v>
      </c>
      <c r="J96" s="36"/>
      <c r="K96" s="36" t="s">
        <v>162</v>
      </c>
      <c r="L96" s="36"/>
      <c r="M96" s="43"/>
      <c r="N96" s="43"/>
      <c r="O96" s="43"/>
      <c r="P96" s="36"/>
      <c r="Q96" s="36"/>
      <c r="R96" s="36">
        <f>N96-P96</f>
        <v>0</v>
      </c>
      <c r="S96" s="35" t="s">
        <v>644</v>
      </c>
      <c r="T96" s="35"/>
      <c r="U96" s="47" t="s">
        <v>768</v>
      </c>
      <c r="V96" s="46" t="s">
        <v>48</v>
      </c>
      <c r="W96" s="46"/>
      <c r="X96" s="47" t="s">
        <v>782</v>
      </c>
      <c r="Y96" s="44" t="s">
        <v>758</v>
      </c>
    </row>
    <row r="97" spans="1:25" ht="13.5">
      <c r="A97" s="31"/>
      <c r="B97" s="32"/>
      <c r="C97" s="32"/>
      <c r="D97" s="32"/>
      <c r="E97" s="32"/>
      <c r="F97" s="42"/>
      <c r="G97" s="34"/>
      <c r="H97" s="35"/>
      <c r="I97" s="36"/>
      <c r="J97" s="36"/>
      <c r="K97" s="36"/>
      <c r="L97" s="36"/>
      <c r="M97" s="43"/>
      <c r="N97" s="43"/>
      <c r="O97" s="43"/>
      <c r="P97" s="36"/>
      <c r="Q97" s="36"/>
      <c r="R97" s="36"/>
      <c r="S97" s="35"/>
      <c r="T97" s="35"/>
      <c r="U97" s="46"/>
      <c r="V97" s="46"/>
      <c r="W97" s="46"/>
      <c r="X97" s="46"/>
      <c r="Y97" s="50"/>
    </row>
    <row r="98" spans="1:25" ht="52.5">
      <c r="A98" s="31" t="s">
        <v>572</v>
      </c>
      <c r="B98" s="32" t="s">
        <v>645</v>
      </c>
      <c r="C98" s="32"/>
      <c r="D98" s="32"/>
      <c r="E98" s="32" t="s">
        <v>642</v>
      </c>
      <c r="F98" s="42" t="s">
        <v>636</v>
      </c>
      <c r="G98" s="34" t="s">
        <v>637</v>
      </c>
      <c r="H98" s="35" t="s">
        <v>44</v>
      </c>
      <c r="I98" s="36" t="s">
        <v>85</v>
      </c>
      <c r="J98" s="36"/>
      <c r="K98" s="36" t="s">
        <v>85</v>
      </c>
      <c r="L98" s="36"/>
      <c r="M98" s="43"/>
      <c r="N98" s="43"/>
      <c r="O98" s="43"/>
      <c r="P98" s="36"/>
      <c r="Q98" s="36"/>
      <c r="R98" s="36">
        <f>N98-P98</f>
        <v>0</v>
      </c>
      <c r="S98" s="35" t="s">
        <v>646</v>
      </c>
      <c r="T98" s="35"/>
      <c r="U98" s="47" t="s">
        <v>769</v>
      </c>
      <c r="V98" s="46" t="s">
        <v>48</v>
      </c>
      <c r="W98" s="46"/>
      <c r="X98" s="47" t="s">
        <v>783</v>
      </c>
      <c r="Y98" s="44" t="s">
        <v>758</v>
      </c>
    </row>
    <row r="99" spans="1:25" ht="69">
      <c r="A99" s="31"/>
      <c r="B99" s="32"/>
      <c r="C99" s="32"/>
      <c r="D99" s="32"/>
      <c r="E99" s="32"/>
      <c r="F99" s="41" t="s">
        <v>647</v>
      </c>
      <c r="G99" s="34"/>
      <c r="H99" s="35"/>
      <c r="I99" s="36"/>
      <c r="J99" s="36"/>
      <c r="K99" s="36" t="s">
        <v>648</v>
      </c>
      <c r="L99" s="36"/>
      <c r="M99" s="43">
        <f aca="true" t="shared" si="9" ref="M99:R99">SUM(M101:M103)</f>
        <v>0</v>
      </c>
      <c r="N99" s="43">
        <f t="shared" si="9"/>
        <v>0</v>
      </c>
      <c r="O99" s="43">
        <f t="shared" si="9"/>
        <v>0</v>
      </c>
      <c r="P99" s="43">
        <f t="shared" si="9"/>
        <v>0</v>
      </c>
      <c r="Q99" s="43">
        <f t="shared" si="9"/>
        <v>0</v>
      </c>
      <c r="R99" s="43">
        <f t="shared" si="9"/>
        <v>0</v>
      </c>
      <c r="S99" s="35"/>
      <c r="T99" s="35"/>
      <c r="U99" s="35"/>
      <c r="V99" s="35"/>
      <c r="W99" s="35"/>
      <c r="X99" s="35"/>
      <c r="Y99" s="38"/>
    </row>
    <row r="100" spans="1:25" ht="13.5">
      <c r="A100" s="31"/>
      <c r="B100" s="32"/>
      <c r="C100" s="32"/>
      <c r="D100" s="32"/>
      <c r="E100" s="32"/>
      <c r="F100" s="41"/>
      <c r="G100" s="34"/>
      <c r="H100" s="35"/>
      <c r="I100" s="36"/>
      <c r="J100" s="36"/>
      <c r="K100" s="36"/>
      <c r="L100" s="36"/>
      <c r="M100" s="43"/>
      <c r="N100" s="43"/>
      <c r="O100" s="43"/>
      <c r="P100" s="36"/>
      <c r="Q100" s="36"/>
      <c r="R100" s="36"/>
      <c r="S100" s="35"/>
      <c r="T100" s="35"/>
      <c r="U100" s="35"/>
      <c r="V100" s="35"/>
      <c r="W100" s="35"/>
      <c r="X100" s="35"/>
      <c r="Y100" s="38"/>
    </row>
    <row r="101" spans="1:25" ht="52.5">
      <c r="A101" s="31" t="s">
        <v>572</v>
      </c>
      <c r="B101" s="32" t="s">
        <v>649</v>
      </c>
      <c r="C101" s="32"/>
      <c r="D101" s="32"/>
      <c r="E101" s="32" t="s">
        <v>650</v>
      </c>
      <c r="F101" s="42" t="s">
        <v>651</v>
      </c>
      <c r="G101" s="34" t="s">
        <v>564</v>
      </c>
      <c r="H101" s="35" t="s">
        <v>44</v>
      </c>
      <c r="I101" s="36" t="s">
        <v>652</v>
      </c>
      <c r="J101" s="36"/>
      <c r="K101" s="36" t="s">
        <v>652</v>
      </c>
      <c r="L101" s="36"/>
      <c r="M101" s="43"/>
      <c r="N101" s="43"/>
      <c r="O101" s="43"/>
      <c r="P101" s="36"/>
      <c r="Q101" s="36"/>
      <c r="R101" s="36">
        <f>N101-P101</f>
        <v>0</v>
      </c>
      <c r="S101" s="35" t="s">
        <v>653</v>
      </c>
      <c r="T101" s="35"/>
      <c r="U101" s="35"/>
      <c r="V101" s="35" t="s">
        <v>48</v>
      </c>
      <c r="W101" s="35"/>
      <c r="X101" s="35" t="s">
        <v>654</v>
      </c>
      <c r="Y101" s="44" t="s">
        <v>766</v>
      </c>
    </row>
    <row r="102" spans="1:25" ht="13.5">
      <c r="A102" s="31"/>
      <c r="B102" s="32"/>
      <c r="C102" s="32"/>
      <c r="D102" s="32"/>
      <c r="E102" s="32"/>
      <c r="F102" s="42"/>
      <c r="G102" s="34"/>
      <c r="H102" s="35"/>
      <c r="I102" s="36"/>
      <c r="J102" s="36"/>
      <c r="K102" s="36"/>
      <c r="L102" s="36"/>
      <c r="M102" s="43"/>
      <c r="N102" s="43"/>
      <c r="O102" s="43"/>
      <c r="P102" s="36"/>
      <c r="Q102" s="36"/>
      <c r="R102" s="36"/>
      <c r="S102" s="35"/>
      <c r="T102" s="35"/>
      <c r="U102" s="35"/>
      <c r="V102" s="35"/>
      <c r="W102" s="35"/>
      <c r="X102" s="35"/>
      <c r="Y102" s="38"/>
    </row>
    <row r="103" spans="1:25" ht="52.5">
      <c r="A103" s="31" t="s">
        <v>572</v>
      </c>
      <c r="B103" s="32" t="s">
        <v>655</v>
      </c>
      <c r="C103" s="32"/>
      <c r="D103" s="32"/>
      <c r="E103" s="32" t="s">
        <v>650</v>
      </c>
      <c r="F103" s="42" t="s">
        <v>656</v>
      </c>
      <c r="G103" s="34" t="s">
        <v>564</v>
      </c>
      <c r="H103" s="35" t="s">
        <v>44</v>
      </c>
      <c r="I103" s="36" t="s">
        <v>435</v>
      </c>
      <c r="J103" s="36"/>
      <c r="K103" s="36" t="s">
        <v>435</v>
      </c>
      <c r="L103" s="36"/>
      <c r="M103" s="43"/>
      <c r="N103" s="43"/>
      <c r="O103" s="43"/>
      <c r="P103" s="36"/>
      <c r="Q103" s="36"/>
      <c r="R103" s="36">
        <f>N103-P103</f>
        <v>0</v>
      </c>
      <c r="S103" s="35" t="s">
        <v>657</v>
      </c>
      <c r="T103" s="35"/>
      <c r="U103" s="35"/>
      <c r="V103" s="35" t="s">
        <v>48</v>
      </c>
      <c r="W103" s="35"/>
      <c r="X103" s="35" t="s">
        <v>658</v>
      </c>
      <c r="Y103" s="44" t="s">
        <v>766</v>
      </c>
    </row>
    <row r="104" spans="1:25" ht="41.25">
      <c r="A104" s="31"/>
      <c r="B104" s="32"/>
      <c r="C104" s="32"/>
      <c r="D104" s="32"/>
      <c r="E104" s="32"/>
      <c r="F104" s="41" t="s">
        <v>659</v>
      </c>
      <c r="G104" s="34"/>
      <c r="H104" s="35"/>
      <c r="I104" s="36"/>
      <c r="J104" s="36"/>
      <c r="K104" s="36" t="s">
        <v>569</v>
      </c>
      <c r="L104" s="36"/>
      <c r="M104" s="43">
        <f aca="true" t="shared" si="10" ref="M104:R104">SUM(M106:M108)</f>
        <v>190.7</v>
      </c>
      <c r="N104" s="43">
        <f t="shared" si="10"/>
        <v>0</v>
      </c>
      <c r="O104" s="43">
        <f t="shared" si="10"/>
        <v>0</v>
      </c>
      <c r="P104" s="43">
        <f t="shared" si="10"/>
        <v>0</v>
      </c>
      <c r="Q104" s="43">
        <f t="shared" si="10"/>
        <v>0</v>
      </c>
      <c r="R104" s="43">
        <f t="shared" si="10"/>
        <v>0</v>
      </c>
      <c r="S104" s="35"/>
      <c r="T104" s="35"/>
      <c r="U104" s="35"/>
      <c r="V104" s="35"/>
      <c r="W104" s="35"/>
      <c r="X104" s="35"/>
      <c r="Y104" s="38"/>
    </row>
    <row r="105" spans="1:25" ht="13.5">
      <c r="A105" s="31"/>
      <c r="B105" s="32"/>
      <c r="C105" s="32"/>
      <c r="D105" s="32"/>
      <c r="E105" s="32"/>
      <c r="F105" s="41"/>
      <c r="G105" s="34"/>
      <c r="H105" s="35"/>
      <c r="I105" s="36"/>
      <c r="J105" s="36"/>
      <c r="K105" s="36"/>
      <c r="L105" s="36"/>
      <c r="M105" s="43"/>
      <c r="N105" s="43"/>
      <c r="O105" s="43"/>
      <c r="P105" s="36"/>
      <c r="Q105" s="36"/>
      <c r="R105" s="36"/>
      <c r="S105" s="35"/>
      <c r="T105" s="35"/>
      <c r="U105" s="35"/>
      <c r="V105" s="35"/>
      <c r="W105" s="35"/>
      <c r="X105" s="35"/>
      <c r="Y105" s="38"/>
    </row>
    <row r="106" spans="1:25" ht="41.25">
      <c r="A106" s="31" t="s">
        <v>572</v>
      </c>
      <c r="B106" s="32" t="s">
        <v>660</v>
      </c>
      <c r="C106" s="32"/>
      <c r="D106" s="32"/>
      <c r="E106" s="32" t="s">
        <v>661</v>
      </c>
      <c r="F106" s="42" t="s">
        <v>662</v>
      </c>
      <c r="G106" s="34" t="s">
        <v>564</v>
      </c>
      <c r="H106" s="35" t="s">
        <v>44</v>
      </c>
      <c r="I106" s="36" t="s">
        <v>435</v>
      </c>
      <c r="J106" s="36"/>
      <c r="K106" s="36" t="s">
        <v>435</v>
      </c>
      <c r="L106" s="36"/>
      <c r="M106" s="43">
        <v>190.7</v>
      </c>
      <c r="N106" s="43"/>
      <c r="O106" s="43"/>
      <c r="P106" s="36"/>
      <c r="Q106" s="36"/>
      <c r="R106" s="36">
        <f>N106-P106</f>
        <v>0</v>
      </c>
      <c r="S106" s="35" t="s">
        <v>663</v>
      </c>
      <c r="T106" s="35" t="s">
        <v>664</v>
      </c>
      <c r="U106" s="35" t="s">
        <v>665</v>
      </c>
      <c r="V106" s="35" t="s">
        <v>48</v>
      </c>
      <c r="W106" s="35"/>
      <c r="X106" s="35" t="s">
        <v>780</v>
      </c>
      <c r="Y106" s="35" t="s">
        <v>778</v>
      </c>
    </row>
    <row r="107" spans="1:25" ht="13.5">
      <c r="A107" s="31"/>
      <c r="B107" s="32"/>
      <c r="C107" s="32"/>
      <c r="D107" s="32"/>
      <c r="E107" s="32"/>
      <c r="F107" s="42"/>
      <c r="G107" s="34"/>
      <c r="H107" s="35"/>
      <c r="I107" s="36"/>
      <c r="J107" s="36"/>
      <c r="K107" s="36"/>
      <c r="L107" s="36"/>
      <c r="M107" s="43"/>
      <c r="N107" s="43"/>
      <c r="O107" s="43"/>
      <c r="P107" s="36"/>
      <c r="Q107" s="36"/>
      <c r="R107" s="36"/>
      <c r="S107" s="35"/>
      <c r="T107" s="35"/>
      <c r="U107" s="35"/>
      <c r="V107" s="35"/>
      <c r="W107" s="35"/>
      <c r="X107" s="35"/>
      <c r="Y107" s="38"/>
    </row>
    <row r="108" spans="1:25" ht="41.25">
      <c r="A108" s="31" t="s">
        <v>572</v>
      </c>
      <c r="B108" s="32" t="s">
        <v>666</v>
      </c>
      <c r="C108" s="32"/>
      <c r="D108" s="32"/>
      <c r="E108" s="32" t="s">
        <v>661</v>
      </c>
      <c r="F108" s="42" t="s">
        <v>667</v>
      </c>
      <c r="G108" s="34" t="s">
        <v>564</v>
      </c>
      <c r="H108" s="35" t="s">
        <v>44</v>
      </c>
      <c r="I108" s="36" t="s">
        <v>278</v>
      </c>
      <c r="J108" s="36"/>
      <c r="K108" s="36" t="s">
        <v>278</v>
      </c>
      <c r="L108" s="36"/>
      <c r="M108" s="43"/>
      <c r="N108" s="43"/>
      <c r="O108" s="43"/>
      <c r="P108" s="36"/>
      <c r="Q108" s="36"/>
      <c r="R108" s="36">
        <f>N108-P108</f>
        <v>0</v>
      </c>
      <c r="S108" s="35" t="s">
        <v>668</v>
      </c>
      <c r="T108" s="35" t="s">
        <v>669</v>
      </c>
      <c r="U108" s="35" t="s">
        <v>670</v>
      </c>
      <c r="V108" s="35" t="s">
        <v>48</v>
      </c>
      <c r="W108" s="35"/>
      <c r="X108" s="35" t="s">
        <v>779</v>
      </c>
      <c r="Y108" s="51" t="s">
        <v>770</v>
      </c>
    </row>
    <row r="109" spans="1:25" ht="13.5">
      <c r="A109" s="31" t="s">
        <v>671</v>
      </c>
      <c r="B109" s="32"/>
      <c r="C109" s="32"/>
      <c r="D109" s="32"/>
      <c r="E109" s="32"/>
      <c r="F109" s="41" t="s">
        <v>672</v>
      </c>
      <c r="G109" s="34"/>
      <c r="H109" s="35"/>
      <c r="I109" s="36"/>
      <c r="J109" s="36"/>
      <c r="K109" s="36" t="s">
        <v>673</v>
      </c>
      <c r="L109" s="36"/>
      <c r="M109" s="43">
        <f aca="true" t="shared" si="11" ref="M109:R109">M111+M113</f>
        <v>0</v>
      </c>
      <c r="N109" s="43">
        <f t="shared" si="11"/>
        <v>39</v>
      </c>
      <c r="O109" s="43">
        <f t="shared" si="11"/>
        <v>0</v>
      </c>
      <c r="P109" s="43">
        <f t="shared" si="11"/>
        <v>24</v>
      </c>
      <c r="Q109" s="43">
        <f t="shared" si="11"/>
        <v>0</v>
      </c>
      <c r="R109" s="43">
        <f t="shared" si="11"/>
        <v>15</v>
      </c>
      <c r="S109" s="35"/>
      <c r="T109" s="35"/>
      <c r="U109" s="35"/>
      <c r="V109" s="35"/>
      <c r="W109" s="35"/>
      <c r="X109" s="35"/>
      <c r="Y109" s="38"/>
    </row>
    <row r="110" spans="1:25" ht="13.5">
      <c r="A110" s="31"/>
      <c r="B110" s="32"/>
      <c r="C110" s="32"/>
      <c r="D110" s="32"/>
      <c r="E110" s="32"/>
      <c r="F110" s="41"/>
      <c r="G110" s="34"/>
      <c r="H110" s="35"/>
      <c r="I110" s="36"/>
      <c r="J110" s="36"/>
      <c r="K110" s="36"/>
      <c r="L110" s="36"/>
      <c r="M110" s="43"/>
      <c r="N110" s="43"/>
      <c r="O110" s="43"/>
      <c r="P110" s="36"/>
      <c r="Q110" s="36"/>
      <c r="R110" s="36"/>
      <c r="S110" s="35"/>
      <c r="T110" s="35"/>
      <c r="U110" s="35"/>
      <c r="V110" s="35"/>
      <c r="W110" s="35"/>
      <c r="X110" s="35"/>
      <c r="Y110" s="38"/>
    </row>
    <row r="111" spans="1:25" ht="69">
      <c r="A111" s="31" t="s">
        <v>671</v>
      </c>
      <c r="B111" s="32" t="s">
        <v>674</v>
      </c>
      <c r="C111" s="32"/>
      <c r="D111" s="32"/>
      <c r="E111" s="32"/>
      <c r="F111" s="42" t="s">
        <v>675</v>
      </c>
      <c r="G111" s="34" t="s">
        <v>627</v>
      </c>
      <c r="H111" s="35" t="s">
        <v>44</v>
      </c>
      <c r="I111" s="36" t="s">
        <v>162</v>
      </c>
      <c r="J111" s="36"/>
      <c r="K111" s="36" t="s">
        <v>162</v>
      </c>
      <c r="L111" s="36"/>
      <c r="M111" s="43"/>
      <c r="N111" s="43">
        <f>K111*30/100</f>
        <v>15</v>
      </c>
      <c r="O111" s="43"/>
      <c r="P111" s="36"/>
      <c r="Q111" s="36"/>
      <c r="R111" s="36">
        <f>N111-P111</f>
        <v>15</v>
      </c>
      <c r="S111" s="35" t="s">
        <v>676</v>
      </c>
      <c r="T111" s="35"/>
      <c r="U111" s="35"/>
      <c r="V111" s="35" t="s">
        <v>48</v>
      </c>
      <c r="W111" s="35"/>
      <c r="X111" s="35" t="s">
        <v>677</v>
      </c>
      <c r="Y111" s="38"/>
    </row>
    <row r="112" spans="1:25" ht="13.5">
      <c r="A112" s="31"/>
      <c r="B112" s="32"/>
      <c r="C112" s="32"/>
      <c r="D112" s="32"/>
      <c r="E112" s="32"/>
      <c r="F112" s="42"/>
      <c r="G112" s="34"/>
      <c r="H112" s="35"/>
      <c r="I112" s="36"/>
      <c r="J112" s="36"/>
      <c r="K112" s="36"/>
      <c r="L112" s="36"/>
      <c r="M112" s="43"/>
      <c r="N112" s="43"/>
      <c r="O112" s="43"/>
      <c r="P112" s="36"/>
      <c r="Q112" s="36"/>
      <c r="R112" s="36"/>
      <c r="S112" s="35"/>
      <c r="T112" s="35"/>
      <c r="U112" s="35"/>
      <c r="V112" s="35"/>
      <c r="W112" s="35"/>
      <c r="X112" s="35"/>
      <c r="Y112" s="38"/>
    </row>
    <row r="113" spans="1:25" ht="66">
      <c r="A113" s="31" t="s">
        <v>671</v>
      </c>
      <c r="B113" s="32" t="s">
        <v>678</v>
      </c>
      <c r="C113" s="32"/>
      <c r="D113" s="32"/>
      <c r="E113" s="32"/>
      <c r="F113" s="42" t="s">
        <v>679</v>
      </c>
      <c r="G113" s="34" t="s">
        <v>564</v>
      </c>
      <c r="H113" s="35" t="s">
        <v>44</v>
      </c>
      <c r="I113" s="36" t="s">
        <v>154</v>
      </c>
      <c r="J113" s="36"/>
      <c r="K113" s="36" t="s">
        <v>154</v>
      </c>
      <c r="L113" s="36"/>
      <c r="M113" s="43"/>
      <c r="N113" s="43">
        <f>K113*30/100</f>
        <v>24</v>
      </c>
      <c r="O113" s="43"/>
      <c r="P113" s="36">
        <v>24</v>
      </c>
      <c r="Q113" s="36"/>
      <c r="R113" s="36">
        <f>N113-P113</f>
        <v>0</v>
      </c>
      <c r="S113" s="35" t="s">
        <v>680</v>
      </c>
      <c r="T113" s="35" t="s">
        <v>681</v>
      </c>
      <c r="U113" s="35" t="s">
        <v>682</v>
      </c>
      <c r="V113" s="35" t="s">
        <v>48</v>
      </c>
      <c r="W113" s="35"/>
      <c r="X113" s="35" t="s">
        <v>683</v>
      </c>
      <c r="Y113" s="44" t="s">
        <v>758</v>
      </c>
    </row>
    <row r="114" spans="1:25" ht="41.25">
      <c r="A114" s="31" t="s">
        <v>684</v>
      </c>
      <c r="B114" s="32"/>
      <c r="C114" s="32"/>
      <c r="D114" s="32"/>
      <c r="E114" s="32"/>
      <c r="F114" s="41" t="s">
        <v>685</v>
      </c>
      <c r="G114" s="34"/>
      <c r="H114" s="35"/>
      <c r="I114" s="36"/>
      <c r="J114" s="36"/>
      <c r="K114" s="36" t="s">
        <v>121</v>
      </c>
      <c r="L114" s="36"/>
      <c r="M114" s="43">
        <f aca="true" t="shared" si="12" ref="M114:R114">M116</f>
        <v>0</v>
      </c>
      <c r="N114" s="43">
        <f t="shared" si="12"/>
        <v>30</v>
      </c>
      <c r="O114" s="43">
        <f t="shared" si="12"/>
        <v>0</v>
      </c>
      <c r="P114" s="43">
        <f t="shared" si="12"/>
        <v>30</v>
      </c>
      <c r="Q114" s="43">
        <f t="shared" si="12"/>
        <v>0</v>
      </c>
      <c r="R114" s="43">
        <f t="shared" si="12"/>
        <v>0</v>
      </c>
      <c r="S114" s="35"/>
      <c r="T114" s="35"/>
      <c r="U114" s="35"/>
      <c r="V114" s="35"/>
      <c r="W114" s="35"/>
      <c r="X114" s="35"/>
      <c r="Y114" s="38"/>
    </row>
    <row r="115" spans="1:25" ht="13.5">
      <c r="A115" s="31"/>
      <c r="B115" s="32"/>
      <c r="C115" s="32"/>
      <c r="D115" s="32"/>
      <c r="E115" s="32"/>
      <c r="F115" s="41"/>
      <c r="G115" s="34"/>
      <c r="H115" s="35"/>
      <c r="I115" s="36"/>
      <c r="J115" s="36"/>
      <c r="K115" s="36"/>
      <c r="L115" s="36"/>
      <c r="M115" s="43"/>
      <c r="N115" s="43"/>
      <c r="O115" s="43"/>
      <c r="P115" s="36"/>
      <c r="Q115" s="36"/>
      <c r="R115" s="36"/>
      <c r="S115" s="35"/>
      <c r="T115" s="35"/>
      <c r="U115" s="35"/>
      <c r="V115" s="35"/>
      <c r="W115" s="35"/>
      <c r="X115" s="35"/>
      <c r="Y115" s="38"/>
    </row>
    <row r="116" spans="1:25" ht="66">
      <c r="A116" s="31" t="s">
        <v>684</v>
      </c>
      <c r="B116" s="32" t="s">
        <v>686</v>
      </c>
      <c r="C116" s="32"/>
      <c r="D116" s="32"/>
      <c r="E116" s="32"/>
      <c r="F116" s="42" t="s">
        <v>687</v>
      </c>
      <c r="G116" s="34" t="s">
        <v>419</v>
      </c>
      <c r="H116" s="35" t="s">
        <v>44</v>
      </c>
      <c r="I116" s="36" t="s">
        <v>121</v>
      </c>
      <c r="J116" s="36"/>
      <c r="K116" s="36" t="s">
        <v>121</v>
      </c>
      <c r="L116" s="36"/>
      <c r="M116" s="43"/>
      <c r="N116" s="43">
        <f>K116*30/100</f>
        <v>30</v>
      </c>
      <c r="O116" s="43"/>
      <c r="P116" s="36">
        <v>30</v>
      </c>
      <c r="Q116" s="36"/>
      <c r="R116" s="36">
        <f>N116-P116</f>
        <v>0</v>
      </c>
      <c r="S116" s="35" t="s">
        <v>688</v>
      </c>
      <c r="T116" s="35" t="s">
        <v>689</v>
      </c>
      <c r="U116" s="35" t="s">
        <v>690</v>
      </c>
      <c r="V116" s="35" t="s">
        <v>48</v>
      </c>
      <c r="W116" s="35"/>
      <c r="X116" s="35" t="s">
        <v>691</v>
      </c>
      <c r="Y116" s="44" t="s">
        <v>758</v>
      </c>
    </row>
    <row r="117" spans="1:25" ht="69">
      <c r="A117" s="31" t="s">
        <v>692</v>
      </c>
      <c r="B117" s="32"/>
      <c r="C117" s="32"/>
      <c r="D117" s="32"/>
      <c r="E117" s="32"/>
      <c r="F117" s="41" t="s">
        <v>693</v>
      </c>
      <c r="G117" s="34"/>
      <c r="H117" s="35"/>
      <c r="I117" s="36"/>
      <c r="J117" s="36"/>
      <c r="K117" s="36" t="s">
        <v>694</v>
      </c>
      <c r="L117" s="36"/>
      <c r="M117" s="43">
        <f aca="true" t="shared" si="13" ref="M117:R117">M118</f>
        <v>0</v>
      </c>
      <c r="N117" s="43">
        <f t="shared" si="13"/>
        <v>21</v>
      </c>
      <c r="O117" s="43">
        <f t="shared" si="13"/>
        <v>0</v>
      </c>
      <c r="P117" s="43">
        <f t="shared" si="13"/>
        <v>0</v>
      </c>
      <c r="Q117" s="43">
        <f t="shared" si="13"/>
        <v>0</v>
      </c>
      <c r="R117" s="43">
        <f t="shared" si="13"/>
        <v>21</v>
      </c>
      <c r="S117" s="35"/>
      <c r="T117" s="35"/>
      <c r="U117" s="35"/>
      <c r="V117" s="35"/>
      <c r="W117" s="35"/>
      <c r="X117" s="35"/>
      <c r="Y117" s="38"/>
    </row>
    <row r="118" spans="1:25" ht="96">
      <c r="A118" s="31" t="s">
        <v>692</v>
      </c>
      <c r="B118" s="32" t="s">
        <v>695</v>
      </c>
      <c r="C118" s="32"/>
      <c r="D118" s="32"/>
      <c r="E118" s="32"/>
      <c r="F118" s="42" t="s">
        <v>696</v>
      </c>
      <c r="G118" s="34" t="s">
        <v>446</v>
      </c>
      <c r="H118" s="35" t="s">
        <v>44</v>
      </c>
      <c r="I118" s="36" t="s">
        <v>694</v>
      </c>
      <c r="J118" s="36"/>
      <c r="K118" s="36" t="s">
        <v>694</v>
      </c>
      <c r="L118" s="36"/>
      <c r="M118" s="43"/>
      <c r="N118" s="43">
        <f>K118*30/100</f>
        <v>21</v>
      </c>
      <c r="O118" s="43"/>
      <c r="P118" s="36"/>
      <c r="Q118" s="36"/>
      <c r="R118" s="36">
        <f>N118-P118</f>
        <v>21</v>
      </c>
      <c r="S118" s="35" t="s">
        <v>697</v>
      </c>
      <c r="T118" s="35" t="s">
        <v>698</v>
      </c>
      <c r="U118" s="35" t="s">
        <v>699</v>
      </c>
      <c r="V118" s="35" t="s">
        <v>48</v>
      </c>
      <c r="W118" s="35"/>
      <c r="X118" s="35" t="s">
        <v>700</v>
      </c>
      <c r="Y118" s="38"/>
    </row>
    <row r="122" spans="1:25" ht="77.25" customHeight="1">
      <c r="A122" s="54" t="s">
        <v>754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</sheetData>
  <sheetProtection/>
  <mergeCells count="35">
    <mergeCell ref="E9:E11"/>
    <mergeCell ref="J9:J11"/>
    <mergeCell ref="V10:V11"/>
    <mergeCell ref="A9:A11"/>
    <mergeCell ref="B9:B11"/>
    <mergeCell ref="C9:C11"/>
    <mergeCell ref="D9:D11"/>
    <mergeCell ref="O9:O11"/>
    <mergeCell ref="P9:Q9"/>
    <mergeCell ref="K9:K11"/>
    <mergeCell ref="M9:M11"/>
    <mergeCell ref="P10:P11"/>
    <mergeCell ref="L10:L11"/>
    <mergeCell ref="G9:G11"/>
    <mergeCell ref="H9:H11"/>
    <mergeCell ref="I9:I11"/>
    <mergeCell ref="N9:N11"/>
    <mergeCell ref="B1:D1"/>
    <mergeCell ref="N1:Q1"/>
    <mergeCell ref="Q7:Y7"/>
    <mergeCell ref="A4:Y4"/>
    <mergeCell ref="A2:Y2"/>
    <mergeCell ref="A3:Y3"/>
    <mergeCell ref="A5:Y5"/>
    <mergeCell ref="A6:Y6"/>
    <mergeCell ref="A122:Y122"/>
    <mergeCell ref="Q10:Q11"/>
    <mergeCell ref="R9:R11"/>
    <mergeCell ref="S9:X9"/>
    <mergeCell ref="W10:X10"/>
    <mergeCell ref="S10:S11"/>
    <mergeCell ref="T10:T11"/>
    <mergeCell ref="U10:U11"/>
    <mergeCell ref="F9:F11"/>
    <mergeCell ref="Y9:Y11"/>
  </mergeCells>
  <printOptions/>
  <pageMargins left="0.1968503937007874" right="0.1968503937007874" top="0.3937007874015748" bottom="0.1968503937007874" header="0.11811023622047245" footer="0.07874015748031496"/>
  <pageSetup fitToHeight="32767" fitToWidth="1" horizontalDpi="300" verticalDpi="300" orientation="landscape" paperSize="9" scale="4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33"/>
  <sheetViews>
    <sheetView showGridLines="0" showZeros="0" zoomScale="60" zoomScaleNormal="60" zoomScalePageLayoutView="0" workbookViewId="0" topLeftCell="C1">
      <pane ySplit="12" topLeftCell="A13" activePane="bottomLeft" state="frozen"/>
      <selection pane="topLeft" activeCell="A1" sqref="A1"/>
      <selection pane="bottomLeft" activeCell="Y30" sqref="Y30"/>
    </sheetView>
  </sheetViews>
  <sheetFormatPr defaultColWidth="9.25390625" defaultRowHeight="12.75"/>
  <cols>
    <col min="1" max="1" width="8.75390625" style="6" customWidth="1"/>
    <col min="2" max="2" width="7.75390625" style="3" customWidth="1"/>
    <col min="3" max="5" width="6.75390625" style="3" customWidth="1"/>
    <col min="6" max="6" width="33.75390625" style="9" customWidth="1"/>
    <col min="7" max="7" width="8.25390625" style="12" customWidth="1"/>
    <col min="8" max="8" width="15.75390625" style="5" customWidth="1"/>
    <col min="9" max="9" width="11.75390625" style="13" customWidth="1"/>
    <col min="10" max="17" width="10.75390625" style="13" customWidth="1"/>
    <col min="18" max="18" width="11.75390625" style="25" customWidth="1"/>
    <col min="19" max="19" width="13.00390625" style="5" customWidth="1"/>
    <col min="20" max="20" width="14.00390625" style="5" customWidth="1"/>
    <col min="21" max="21" width="12.75390625" style="5" customWidth="1"/>
    <col min="22" max="22" width="13.25390625" style="5" customWidth="1"/>
    <col min="23" max="23" width="13.50390625" style="5" customWidth="1"/>
    <col min="24" max="24" width="14.50390625" style="5" customWidth="1"/>
    <col min="25" max="25" width="13.25390625" style="28" customWidth="1"/>
    <col min="26" max="16384" width="9.25390625" style="1" customWidth="1"/>
  </cols>
  <sheetData>
    <row r="1" spans="2:25" ht="13.5">
      <c r="B1" s="66">
        <v>42173</v>
      </c>
      <c r="C1" s="67"/>
      <c r="D1" s="67"/>
      <c r="M1" s="14"/>
      <c r="N1" s="68"/>
      <c r="O1" s="68"/>
      <c r="P1" s="68"/>
      <c r="Q1" s="68"/>
      <c r="R1" s="21"/>
      <c r="S1" s="29"/>
      <c r="T1" s="29"/>
      <c r="U1" s="29"/>
      <c r="V1" s="29"/>
      <c r="W1" s="29"/>
      <c r="X1" s="29"/>
      <c r="Y1" s="26"/>
    </row>
    <row r="2" spans="1:25" ht="28.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" customFormat="1" ht="21.75" customHeight="1">
      <c r="A3" s="72" t="s">
        <v>753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2" customFormat="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s="2" customFormat="1" ht="15" customHeight="1">
      <c r="A5" s="73" t="s">
        <v>701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2" customFormat="1" ht="15" customHeight="1">
      <c r="A6" s="74" t="s">
        <v>747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s="2" customFormat="1" ht="12.75" customHeight="1">
      <c r="A7" s="6"/>
      <c r="B7" s="3"/>
      <c r="C7" s="3"/>
      <c r="D7" s="3"/>
      <c r="E7" s="3"/>
      <c r="F7" s="10"/>
      <c r="H7" s="7"/>
      <c r="I7" s="15"/>
      <c r="J7" s="15"/>
      <c r="K7" s="15"/>
      <c r="L7" s="15"/>
      <c r="M7" s="15"/>
      <c r="N7" s="22"/>
      <c r="O7" s="22"/>
      <c r="P7" s="22"/>
      <c r="Q7" s="69"/>
      <c r="R7" s="69"/>
      <c r="S7" s="69"/>
      <c r="T7" s="69"/>
      <c r="U7" s="69"/>
      <c r="V7" s="69"/>
      <c r="W7" s="69"/>
      <c r="X7" s="69"/>
      <c r="Y7" s="69"/>
    </row>
    <row r="8" spans="1:25" s="2" customFormat="1" ht="12.75" customHeight="1">
      <c r="A8" s="6"/>
      <c r="B8" s="3"/>
      <c r="C8" s="8" t="s">
        <v>748</v>
      </c>
      <c r="D8" s="3"/>
      <c r="E8" s="3"/>
      <c r="F8" s="11"/>
      <c r="H8" s="17"/>
      <c r="I8" s="18"/>
      <c r="J8" s="16"/>
      <c r="K8" s="16"/>
      <c r="L8" s="16"/>
      <c r="M8" s="16"/>
      <c r="N8" s="23"/>
      <c r="O8" s="23"/>
      <c r="P8" s="23"/>
      <c r="Q8" s="24"/>
      <c r="R8" s="24"/>
      <c r="S8" s="30"/>
      <c r="T8" s="30"/>
      <c r="U8" s="30"/>
      <c r="V8" s="30"/>
      <c r="W8" s="30"/>
      <c r="X8" s="30"/>
      <c r="Y8" s="27" t="s">
        <v>12</v>
      </c>
    </row>
    <row r="9" spans="1:25" s="2" customFormat="1" ht="12.75" customHeight="1">
      <c r="A9" s="76" t="s">
        <v>10</v>
      </c>
      <c r="B9" s="62" t="s">
        <v>4</v>
      </c>
      <c r="C9" s="62" t="s">
        <v>13</v>
      </c>
      <c r="D9" s="62" t="s">
        <v>5</v>
      </c>
      <c r="E9" s="62" t="s">
        <v>8</v>
      </c>
      <c r="F9" s="62" t="s">
        <v>1</v>
      </c>
      <c r="G9" s="62" t="s">
        <v>11</v>
      </c>
      <c r="H9" s="62" t="s">
        <v>9</v>
      </c>
      <c r="I9" s="75" t="s">
        <v>14</v>
      </c>
      <c r="J9" s="75" t="s">
        <v>749</v>
      </c>
      <c r="K9" s="75" t="s">
        <v>750</v>
      </c>
      <c r="L9" s="19" t="s">
        <v>17</v>
      </c>
      <c r="M9" s="75" t="s">
        <v>751</v>
      </c>
      <c r="N9" s="57" t="s">
        <v>752</v>
      </c>
      <c r="O9" s="57" t="s">
        <v>19</v>
      </c>
      <c r="P9" s="59" t="s">
        <v>20</v>
      </c>
      <c r="Q9" s="61"/>
      <c r="R9" s="57" t="s">
        <v>22</v>
      </c>
      <c r="S9" s="59" t="s">
        <v>23</v>
      </c>
      <c r="T9" s="60"/>
      <c r="U9" s="60"/>
      <c r="V9" s="60"/>
      <c r="W9" s="60"/>
      <c r="X9" s="61"/>
      <c r="Y9" s="64" t="s">
        <v>30</v>
      </c>
    </row>
    <row r="10" spans="1:25" s="2" customFormat="1" ht="15" customHeight="1">
      <c r="A10" s="76"/>
      <c r="B10" s="62"/>
      <c r="C10" s="62"/>
      <c r="D10" s="62"/>
      <c r="E10" s="62"/>
      <c r="F10" s="62"/>
      <c r="G10" s="62"/>
      <c r="H10" s="62"/>
      <c r="I10" s="75"/>
      <c r="J10" s="75"/>
      <c r="K10" s="75"/>
      <c r="L10" s="55" t="s">
        <v>18</v>
      </c>
      <c r="M10" s="75"/>
      <c r="N10" s="58"/>
      <c r="O10" s="58"/>
      <c r="P10" s="55" t="s">
        <v>21</v>
      </c>
      <c r="Q10" s="55" t="s">
        <v>15</v>
      </c>
      <c r="R10" s="58"/>
      <c r="S10" s="57" t="s">
        <v>31</v>
      </c>
      <c r="T10" s="57" t="s">
        <v>25</v>
      </c>
      <c r="U10" s="57" t="s">
        <v>26</v>
      </c>
      <c r="V10" s="57" t="s">
        <v>27</v>
      </c>
      <c r="W10" s="59" t="s">
        <v>24</v>
      </c>
      <c r="X10" s="61"/>
      <c r="Y10" s="64"/>
    </row>
    <row r="11" spans="1:25" s="2" customFormat="1" ht="72" customHeight="1">
      <c r="A11" s="77"/>
      <c r="B11" s="63"/>
      <c r="C11" s="63"/>
      <c r="D11" s="63"/>
      <c r="E11" s="63"/>
      <c r="F11" s="63"/>
      <c r="G11" s="63"/>
      <c r="H11" s="63"/>
      <c r="I11" s="55"/>
      <c r="J11" s="55"/>
      <c r="K11" s="55"/>
      <c r="L11" s="56"/>
      <c r="M11" s="55"/>
      <c r="N11" s="58"/>
      <c r="O11" s="58"/>
      <c r="P11" s="56"/>
      <c r="Q11" s="56"/>
      <c r="R11" s="58"/>
      <c r="S11" s="58"/>
      <c r="T11" s="58"/>
      <c r="U11" s="58"/>
      <c r="V11" s="58"/>
      <c r="W11" s="20" t="s">
        <v>28</v>
      </c>
      <c r="X11" s="20" t="s">
        <v>29</v>
      </c>
      <c r="Y11" s="65"/>
    </row>
    <row r="12" spans="1:25" s="3" customFormat="1" ht="13.5" customHeight="1">
      <c r="A12" s="4" t="s">
        <v>0</v>
      </c>
      <c r="B12" s="4" t="s">
        <v>2</v>
      </c>
      <c r="C12" s="4" t="s">
        <v>3</v>
      </c>
      <c r="D12" s="4" t="s">
        <v>6</v>
      </c>
      <c r="E12" s="4" t="s">
        <v>7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19</v>
      </c>
      <c r="Y12" s="4">
        <v>20</v>
      </c>
    </row>
    <row r="13" spans="1:25" ht="13.5">
      <c r="A13" s="31"/>
      <c r="B13" s="32"/>
      <c r="C13" s="32"/>
      <c r="D13" s="32"/>
      <c r="E13" s="32"/>
      <c r="F13" s="39" t="s">
        <v>746</v>
      </c>
      <c r="G13" s="34"/>
      <c r="H13" s="35"/>
      <c r="I13" s="36"/>
      <c r="J13" s="36">
        <v>15.9</v>
      </c>
      <c r="K13" s="36">
        <f>K15+K20</f>
        <v>300</v>
      </c>
      <c r="L13" s="36">
        <f aca="true" t="shared" si="0" ref="L13:Q13">L15+L20</f>
        <v>15.9</v>
      </c>
      <c r="M13" s="36">
        <f t="shared" si="0"/>
        <v>75.9</v>
      </c>
      <c r="N13" s="36">
        <f t="shared" si="0"/>
        <v>85.19999999999999</v>
      </c>
      <c r="O13" s="36">
        <f t="shared" si="0"/>
        <v>15.9</v>
      </c>
      <c r="P13" s="36">
        <f t="shared" si="0"/>
        <v>91.8</v>
      </c>
      <c r="Q13" s="36">
        <f t="shared" si="0"/>
        <v>75.9</v>
      </c>
      <c r="R13" s="36">
        <f>N13+O13-P13</f>
        <v>9.299999999999997</v>
      </c>
      <c r="S13" s="35"/>
      <c r="T13" s="35"/>
      <c r="U13" s="35"/>
      <c r="V13" s="35"/>
      <c r="W13" s="35"/>
      <c r="X13" s="35"/>
      <c r="Y13" s="38"/>
    </row>
    <row r="14" spans="1:25" ht="13.5">
      <c r="A14" s="31" t="s">
        <v>702</v>
      </c>
      <c r="B14" s="32"/>
      <c r="C14" s="32"/>
      <c r="D14" s="32"/>
      <c r="E14" s="32"/>
      <c r="F14" s="40" t="s">
        <v>703</v>
      </c>
      <c r="G14" s="34"/>
      <c r="H14" s="35"/>
      <c r="I14" s="36"/>
      <c r="J14" s="36"/>
      <c r="K14" s="36">
        <f>K15+K20</f>
        <v>300</v>
      </c>
      <c r="L14" s="36">
        <f aca="true" t="shared" si="1" ref="L14:Q14">L15+L20</f>
        <v>15.9</v>
      </c>
      <c r="M14" s="36">
        <f t="shared" si="1"/>
        <v>75.9</v>
      </c>
      <c r="N14" s="36">
        <f t="shared" si="1"/>
        <v>85.19999999999999</v>
      </c>
      <c r="O14" s="36">
        <f t="shared" si="1"/>
        <v>15.9</v>
      </c>
      <c r="P14" s="36">
        <f t="shared" si="1"/>
        <v>91.8</v>
      </c>
      <c r="Q14" s="36">
        <f t="shared" si="1"/>
        <v>75.9</v>
      </c>
      <c r="R14" s="36">
        <f aca="true" t="shared" si="2" ref="R14:R29">N14+O14-P14</f>
        <v>9.299999999999997</v>
      </c>
      <c r="S14" s="35"/>
      <c r="T14" s="35"/>
      <c r="U14" s="35"/>
      <c r="V14" s="35"/>
      <c r="W14" s="35"/>
      <c r="X14" s="35"/>
      <c r="Y14" s="38"/>
    </row>
    <row r="15" spans="1:25" ht="13.5">
      <c r="A15" s="31" t="s">
        <v>704</v>
      </c>
      <c r="B15" s="32"/>
      <c r="C15" s="32"/>
      <c r="D15" s="32"/>
      <c r="E15" s="32"/>
      <c r="F15" s="41" t="s">
        <v>705</v>
      </c>
      <c r="G15" s="34"/>
      <c r="H15" s="35"/>
      <c r="I15" s="36"/>
      <c r="J15" s="36"/>
      <c r="K15" s="36">
        <f>K17+K19</f>
        <v>192.8</v>
      </c>
      <c r="L15" s="36">
        <f aca="true" t="shared" si="3" ref="L15:Q15">L17+L19</f>
        <v>0</v>
      </c>
      <c r="M15" s="36">
        <f t="shared" si="3"/>
        <v>57.3</v>
      </c>
      <c r="N15" s="36">
        <f t="shared" si="3"/>
        <v>57.8</v>
      </c>
      <c r="O15" s="36">
        <f t="shared" si="3"/>
        <v>0</v>
      </c>
      <c r="P15" s="36">
        <f t="shared" si="3"/>
        <v>57.3</v>
      </c>
      <c r="Q15" s="36">
        <f t="shared" si="3"/>
        <v>57.3</v>
      </c>
      <c r="R15" s="36">
        <f t="shared" si="2"/>
        <v>0.5</v>
      </c>
      <c r="S15" s="35"/>
      <c r="T15" s="35"/>
      <c r="U15" s="35"/>
      <c r="V15" s="35"/>
      <c r="W15" s="35"/>
      <c r="X15" s="35"/>
      <c r="Y15" s="38"/>
    </row>
    <row r="16" spans="1:25" ht="13.5">
      <c r="A16" s="31"/>
      <c r="B16" s="32"/>
      <c r="C16" s="32"/>
      <c r="D16" s="32"/>
      <c r="E16" s="32"/>
      <c r="F16" s="41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>
        <f t="shared" si="2"/>
        <v>0</v>
      </c>
      <c r="S16" s="35"/>
      <c r="T16" s="35"/>
      <c r="U16" s="35"/>
      <c r="V16" s="35"/>
      <c r="W16" s="35"/>
      <c r="X16" s="35"/>
      <c r="Y16" s="38"/>
    </row>
    <row r="17" spans="1:25" ht="69">
      <c r="A17" s="31" t="s">
        <v>704</v>
      </c>
      <c r="B17" s="32" t="s">
        <v>706</v>
      </c>
      <c r="C17" s="32"/>
      <c r="D17" s="32"/>
      <c r="E17" s="32"/>
      <c r="F17" s="42" t="s">
        <v>707</v>
      </c>
      <c r="G17" s="34" t="s">
        <v>508</v>
      </c>
      <c r="H17" s="35" t="s">
        <v>44</v>
      </c>
      <c r="I17" s="36" t="s">
        <v>708</v>
      </c>
      <c r="J17" s="36"/>
      <c r="K17" s="36" t="s">
        <v>708</v>
      </c>
      <c r="L17" s="36"/>
      <c r="M17" s="36">
        <v>36</v>
      </c>
      <c r="N17" s="36">
        <v>36.1</v>
      </c>
      <c r="O17" s="36"/>
      <c r="P17" s="36">
        <v>36</v>
      </c>
      <c r="Q17" s="36">
        <v>36</v>
      </c>
      <c r="R17" s="36">
        <f t="shared" si="2"/>
        <v>0.10000000000000142</v>
      </c>
      <c r="S17" s="35" t="s">
        <v>709</v>
      </c>
      <c r="T17" s="35" t="s">
        <v>710</v>
      </c>
      <c r="U17" s="35" t="s">
        <v>711</v>
      </c>
      <c r="V17" s="35" t="s">
        <v>48</v>
      </c>
      <c r="W17" s="35"/>
      <c r="X17" s="35" t="s">
        <v>842</v>
      </c>
      <c r="Y17" s="53" t="s">
        <v>846</v>
      </c>
    </row>
    <row r="18" spans="1:25" ht="13.5">
      <c r="A18" s="31"/>
      <c r="B18" s="32"/>
      <c r="C18" s="32"/>
      <c r="D18" s="32"/>
      <c r="E18" s="32"/>
      <c r="F18" s="42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>
        <f t="shared" si="2"/>
        <v>0</v>
      </c>
      <c r="S18" s="35"/>
      <c r="T18" s="35"/>
      <c r="U18" s="35"/>
      <c r="V18" s="35"/>
      <c r="W18" s="35"/>
      <c r="X18" s="35" t="s">
        <v>843</v>
      </c>
      <c r="Y18" s="38"/>
    </row>
    <row r="19" spans="1:25" ht="82.5">
      <c r="A19" s="31" t="s">
        <v>704</v>
      </c>
      <c r="B19" s="32" t="s">
        <v>712</v>
      </c>
      <c r="C19" s="32"/>
      <c r="D19" s="32"/>
      <c r="E19" s="32"/>
      <c r="F19" s="42" t="s">
        <v>713</v>
      </c>
      <c r="G19" s="34" t="s">
        <v>400</v>
      </c>
      <c r="H19" s="35" t="s">
        <v>44</v>
      </c>
      <c r="I19" s="36" t="s">
        <v>714</v>
      </c>
      <c r="J19" s="36"/>
      <c r="K19" s="36" t="s">
        <v>714</v>
      </c>
      <c r="L19" s="36"/>
      <c r="M19" s="36">
        <v>21.3</v>
      </c>
      <c r="N19" s="36">
        <v>21.7</v>
      </c>
      <c r="O19" s="36"/>
      <c r="P19" s="36">
        <v>21.3</v>
      </c>
      <c r="Q19" s="36">
        <v>21.3</v>
      </c>
      <c r="R19" s="36">
        <f t="shared" si="2"/>
        <v>0.3999999999999986</v>
      </c>
      <c r="S19" s="35" t="s">
        <v>709</v>
      </c>
      <c r="T19" s="35" t="s">
        <v>715</v>
      </c>
      <c r="U19" s="35" t="s">
        <v>840</v>
      </c>
      <c r="V19" s="35" t="s">
        <v>48</v>
      </c>
      <c r="W19" s="35"/>
      <c r="X19" s="35" t="s">
        <v>841</v>
      </c>
      <c r="Y19" s="53" t="s">
        <v>846</v>
      </c>
    </row>
    <row r="20" spans="1:25" ht="27">
      <c r="A20" s="31" t="s">
        <v>716</v>
      </c>
      <c r="B20" s="32"/>
      <c r="C20" s="32"/>
      <c r="D20" s="32"/>
      <c r="E20" s="32"/>
      <c r="F20" s="41" t="s">
        <v>717</v>
      </c>
      <c r="G20" s="34"/>
      <c r="H20" s="35"/>
      <c r="I20" s="36"/>
      <c r="J20" s="36"/>
      <c r="K20" s="36">
        <f>K21+K26</f>
        <v>107.20000000000002</v>
      </c>
      <c r="L20" s="36">
        <f aca="true" t="shared" si="4" ref="L20:Q20">L21+L26</f>
        <v>15.9</v>
      </c>
      <c r="M20" s="36">
        <f t="shared" si="4"/>
        <v>18.6</v>
      </c>
      <c r="N20" s="36">
        <f t="shared" si="4"/>
        <v>27.4</v>
      </c>
      <c r="O20" s="36">
        <f t="shared" si="4"/>
        <v>15.9</v>
      </c>
      <c r="P20" s="36">
        <f t="shared" si="4"/>
        <v>34.5</v>
      </c>
      <c r="Q20" s="36">
        <f t="shared" si="4"/>
        <v>18.6</v>
      </c>
      <c r="R20" s="36">
        <f t="shared" si="2"/>
        <v>8.799999999999997</v>
      </c>
      <c r="S20" s="35"/>
      <c r="T20" s="35"/>
      <c r="U20" s="35"/>
      <c r="V20" s="35"/>
      <c r="W20" s="35"/>
      <c r="X20" s="35"/>
      <c r="Y20" s="38"/>
    </row>
    <row r="21" spans="1:25" ht="41.25">
      <c r="A21" s="31"/>
      <c r="B21" s="32"/>
      <c r="C21" s="32"/>
      <c r="D21" s="32"/>
      <c r="E21" s="32"/>
      <c r="F21" s="41" t="s">
        <v>718</v>
      </c>
      <c r="G21" s="34"/>
      <c r="H21" s="35"/>
      <c r="I21" s="36"/>
      <c r="J21" s="36"/>
      <c r="K21" s="36">
        <f>K23+K25</f>
        <v>91.30000000000001</v>
      </c>
      <c r="L21" s="36">
        <f aca="true" t="shared" si="5" ref="L21:Q21">L23+L25</f>
        <v>0</v>
      </c>
      <c r="M21" s="36">
        <f t="shared" si="5"/>
        <v>18.6</v>
      </c>
      <c r="N21" s="36">
        <f t="shared" si="5"/>
        <v>27.4</v>
      </c>
      <c r="O21" s="36">
        <f t="shared" si="5"/>
        <v>0</v>
      </c>
      <c r="P21" s="36">
        <f t="shared" si="5"/>
        <v>18.6</v>
      </c>
      <c r="Q21" s="36">
        <f t="shared" si="5"/>
        <v>18.6</v>
      </c>
      <c r="R21" s="36">
        <f t="shared" si="2"/>
        <v>8.799999999999997</v>
      </c>
      <c r="S21" s="35"/>
      <c r="T21" s="35"/>
      <c r="U21" s="35"/>
      <c r="V21" s="35"/>
      <c r="W21" s="35"/>
      <c r="X21" s="35"/>
      <c r="Y21" s="38"/>
    </row>
    <row r="22" spans="1:25" ht="13.5">
      <c r="A22" s="31"/>
      <c r="B22" s="32"/>
      <c r="C22" s="32"/>
      <c r="D22" s="32"/>
      <c r="E22" s="32"/>
      <c r="F22" s="41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>
        <f t="shared" si="2"/>
        <v>0</v>
      </c>
      <c r="S22" s="35"/>
      <c r="T22" s="35"/>
      <c r="U22" s="35"/>
      <c r="V22" s="35"/>
      <c r="W22" s="35"/>
      <c r="X22" s="35"/>
      <c r="Y22" s="38"/>
    </row>
    <row r="23" spans="1:25" ht="52.5">
      <c r="A23" s="31" t="s">
        <v>716</v>
      </c>
      <c r="B23" s="32" t="s">
        <v>719</v>
      </c>
      <c r="C23" s="32"/>
      <c r="D23" s="32"/>
      <c r="E23" s="32" t="s">
        <v>720</v>
      </c>
      <c r="F23" s="42" t="s">
        <v>721</v>
      </c>
      <c r="G23" s="34" t="s">
        <v>400</v>
      </c>
      <c r="H23" s="35" t="s">
        <v>44</v>
      </c>
      <c r="I23" s="36" t="s">
        <v>722</v>
      </c>
      <c r="J23" s="36"/>
      <c r="K23" s="36" t="s">
        <v>722</v>
      </c>
      <c r="L23" s="36"/>
      <c r="M23" s="36">
        <v>18.6</v>
      </c>
      <c r="N23" s="36">
        <v>19</v>
      </c>
      <c r="O23" s="36"/>
      <c r="P23" s="36">
        <v>18.6</v>
      </c>
      <c r="Q23" s="36">
        <v>18.6</v>
      </c>
      <c r="R23" s="36">
        <f t="shared" si="2"/>
        <v>0.3999999999999986</v>
      </c>
      <c r="S23" s="35" t="s">
        <v>709</v>
      </c>
      <c r="T23" s="35" t="s">
        <v>723</v>
      </c>
      <c r="U23" s="35" t="s">
        <v>724</v>
      </c>
      <c r="V23" s="35" t="s">
        <v>48</v>
      </c>
      <c r="W23" s="35"/>
      <c r="X23" s="35" t="s">
        <v>844</v>
      </c>
      <c r="Y23" s="53" t="s">
        <v>846</v>
      </c>
    </row>
    <row r="24" spans="1:25" ht="13.5">
      <c r="A24" s="31"/>
      <c r="B24" s="32"/>
      <c r="C24" s="32"/>
      <c r="D24" s="32"/>
      <c r="E24" s="32"/>
      <c r="F24" s="42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>
        <f t="shared" si="2"/>
        <v>0</v>
      </c>
      <c r="S24" s="35"/>
      <c r="T24" s="35"/>
      <c r="U24" s="35"/>
      <c r="V24" s="35"/>
      <c r="W24" s="35"/>
      <c r="X24" s="35"/>
      <c r="Y24" s="38"/>
    </row>
    <row r="25" spans="1:25" ht="132">
      <c r="A25" s="31" t="s">
        <v>716</v>
      </c>
      <c r="B25" s="32" t="s">
        <v>725</v>
      </c>
      <c r="C25" s="32"/>
      <c r="D25" s="32"/>
      <c r="E25" s="32" t="s">
        <v>720</v>
      </c>
      <c r="F25" s="42" t="s">
        <v>726</v>
      </c>
      <c r="G25" s="34" t="s">
        <v>536</v>
      </c>
      <c r="H25" s="35" t="s">
        <v>44</v>
      </c>
      <c r="I25" s="36" t="s">
        <v>727</v>
      </c>
      <c r="J25" s="36"/>
      <c r="K25" s="36" t="s">
        <v>727</v>
      </c>
      <c r="L25" s="36"/>
      <c r="M25" s="36"/>
      <c r="N25" s="36">
        <v>8.4</v>
      </c>
      <c r="O25" s="36"/>
      <c r="P25" s="36"/>
      <c r="Q25" s="36"/>
      <c r="R25" s="36">
        <f t="shared" si="2"/>
        <v>8.4</v>
      </c>
      <c r="S25" s="35" t="s">
        <v>709</v>
      </c>
      <c r="T25" s="35" t="s">
        <v>728</v>
      </c>
      <c r="U25" s="35"/>
      <c r="V25" s="35" t="s">
        <v>48</v>
      </c>
      <c r="W25" s="35"/>
      <c r="X25" s="35"/>
      <c r="Y25" s="53" t="s">
        <v>847</v>
      </c>
    </row>
    <row r="26" spans="1:25" ht="54.75">
      <c r="A26" s="31"/>
      <c r="B26" s="32"/>
      <c r="C26" s="32"/>
      <c r="D26" s="32"/>
      <c r="E26" s="32"/>
      <c r="F26" s="41" t="s">
        <v>729</v>
      </c>
      <c r="G26" s="34"/>
      <c r="H26" s="35"/>
      <c r="I26" s="36"/>
      <c r="J26" s="36"/>
      <c r="K26" s="36">
        <f>K28+K29</f>
        <v>15.9</v>
      </c>
      <c r="L26" s="36">
        <f aca="true" t="shared" si="6" ref="L26:Q26">L28+L29</f>
        <v>15.9</v>
      </c>
      <c r="M26" s="36">
        <f t="shared" si="6"/>
        <v>0</v>
      </c>
      <c r="N26" s="36">
        <f t="shared" si="6"/>
        <v>0</v>
      </c>
      <c r="O26" s="36">
        <f t="shared" si="6"/>
        <v>15.9</v>
      </c>
      <c r="P26" s="36">
        <f t="shared" si="6"/>
        <v>15.9</v>
      </c>
      <c r="Q26" s="36">
        <f t="shared" si="6"/>
        <v>0</v>
      </c>
      <c r="R26" s="36">
        <f t="shared" si="2"/>
        <v>0</v>
      </c>
      <c r="S26" s="35"/>
      <c r="T26" s="35"/>
      <c r="U26" s="35"/>
      <c r="V26" s="35"/>
      <c r="W26" s="35"/>
      <c r="X26" s="35"/>
      <c r="Y26" s="38"/>
    </row>
    <row r="27" spans="1:25" ht="13.5">
      <c r="A27" s="31"/>
      <c r="B27" s="32"/>
      <c r="C27" s="32"/>
      <c r="D27" s="32"/>
      <c r="E27" s="32"/>
      <c r="F27" s="41"/>
      <c r="G27" s="34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>
        <f t="shared" si="2"/>
        <v>0</v>
      </c>
      <c r="S27" s="35"/>
      <c r="T27" s="35"/>
      <c r="U27" s="35"/>
      <c r="V27" s="35"/>
      <c r="W27" s="35"/>
      <c r="X27" s="35"/>
      <c r="Y27" s="38"/>
    </row>
    <row r="28" spans="1:25" ht="41.25">
      <c r="A28" s="31" t="s">
        <v>716</v>
      </c>
      <c r="B28" s="32" t="s">
        <v>730</v>
      </c>
      <c r="C28" s="32"/>
      <c r="D28" s="32"/>
      <c r="E28" s="32" t="s">
        <v>731</v>
      </c>
      <c r="F28" s="42" t="s">
        <v>732</v>
      </c>
      <c r="G28" s="34" t="s">
        <v>508</v>
      </c>
      <c r="H28" s="35" t="s">
        <v>44</v>
      </c>
      <c r="I28" s="36" t="s">
        <v>733</v>
      </c>
      <c r="J28" s="36">
        <v>0.4</v>
      </c>
      <c r="K28" s="36" t="s">
        <v>733</v>
      </c>
      <c r="L28" s="36" t="s">
        <v>733</v>
      </c>
      <c r="M28" s="36"/>
      <c r="N28" s="36"/>
      <c r="O28" s="36">
        <v>0.4</v>
      </c>
      <c r="P28" s="36">
        <v>0.4</v>
      </c>
      <c r="Q28" s="36"/>
      <c r="R28" s="36">
        <f t="shared" si="2"/>
        <v>0</v>
      </c>
      <c r="S28" s="35"/>
      <c r="T28" s="35"/>
      <c r="U28" s="35"/>
      <c r="V28" s="35" t="s">
        <v>48</v>
      </c>
      <c r="W28" s="35"/>
      <c r="X28" s="35"/>
      <c r="Y28" s="53" t="s">
        <v>848</v>
      </c>
    </row>
    <row r="29" spans="1:25" ht="41.25">
      <c r="A29" s="31" t="s">
        <v>716</v>
      </c>
      <c r="B29" s="32" t="s">
        <v>734</v>
      </c>
      <c r="C29" s="32"/>
      <c r="D29" s="32"/>
      <c r="E29" s="32" t="s">
        <v>731</v>
      </c>
      <c r="F29" s="42" t="s">
        <v>735</v>
      </c>
      <c r="G29" s="34" t="s">
        <v>508</v>
      </c>
      <c r="H29" s="35" t="s">
        <v>44</v>
      </c>
      <c r="I29" s="36" t="s">
        <v>736</v>
      </c>
      <c r="J29" s="36">
        <v>15.5</v>
      </c>
      <c r="K29" s="36" t="s">
        <v>736</v>
      </c>
      <c r="L29" s="36" t="s">
        <v>736</v>
      </c>
      <c r="M29" s="36"/>
      <c r="N29" s="36"/>
      <c r="O29" s="36">
        <v>15.5</v>
      </c>
      <c r="P29" s="36">
        <v>15.5</v>
      </c>
      <c r="Q29" s="36"/>
      <c r="R29" s="36">
        <f t="shared" si="2"/>
        <v>0</v>
      </c>
      <c r="S29" s="35"/>
      <c r="T29" s="35"/>
      <c r="U29" s="35"/>
      <c r="V29" s="35" t="s">
        <v>48</v>
      </c>
      <c r="W29" s="35"/>
      <c r="X29" s="35"/>
      <c r="Y29" s="53" t="s">
        <v>848</v>
      </c>
    </row>
    <row r="33" spans="1:25" ht="77.25" customHeight="1">
      <c r="A33" s="54" t="s">
        <v>754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</sheetData>
  <sheetProtection/>
  <mergeCells count="35">
    <mergeCell ref="E9:E11"/>
    <mergeCell ref="J9:J11"/>
    <mergeCell ref="V10:V11"/>
    <mergeCell ref="A9:A11"/>
    <mergeCell ref="B9:B11"/>
    <mergeCell ref="C9:C11"/>
    <mergeCell ref="D9:D11"/>
    <mergeCell ref="O9:O11"/>
    <mergeCell ref="P9:Q9"/>
    <mergeCell ref="K9:K11"/>
    <mergeCell ref="M9:M11"/>
    <mergeCell ref="P10:P11"/>
    <mergeCell ref="L10:L11"/>
    <mergeCell ref="G9:G11"/>
    <mergeCell ref="H9:H11"/>
    <mergeCell ref="I9:I11"/>
    <mergeCell ref="N9:N11"/>
    <mergeCell ref="B1:D1"/>
    <mergeCell ref="N1:Q1"/>
    <mergeCell ref="Q7:Y7"/>
    <mergeCell ref="A4:Y4"/>
    <mergeCell ref="A2:Y2"/>
    <mergeCell ref="A3:Y3"/>
    <mergeCell ref="A5:Y5"/>
    <mergeCell ref="A6:Y6"/>
    <mergeCell ref="A33:Y33"/>
    <mergeCell ref="Q10:Q11"/>
    <mergeCell ref="R9:R11"/>
    <mergeCell ref="S9:X9"/>
    <mergeCell ref="W10:X10"/>
    <mergeCell ref="S10:S11"/>
    <mergeCell ref="T10:T11"/>
    <mergeCell ref="U10:U11"/>
    <mergeCell ref="F9:F11"/>
    <mergeCell ref="Y9:Y11"/>
  </mergeCells>
  <printOptions/>
  <pageMargins left="0.1968503937007874" right="0" top="0.35433070866141736" bottom="0" header="0.11811023622047245" footer="0.07874015748031496"/>
  <pageSetup fitToHeight="32767" fitToWidth="1" horizontalDpi="300" verticalDpi="300" orientation="landscape" paperSize="9" scale="4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Y22"/>
  <sheetViews>
    <sheetView showGridLines="0"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3" sqref="A3:Y3"/>
    </sheetView>
  </sheetViews>
  <sheetFormatPr defaultColWidth="9.25390625" defaultRowHeight="12.75"/>
  <cols>
    <col min="1" max="1" width="8.75390625" style="6" customWidth="1"/>
    <col min="2" max="2" width="7.75390625" style="3" customWidth="1"/>
    <col min="3" max="5" width="6.75390625" style="3" customWidth="1"/>
    <col min="6" max="6" width="33.75390625" style="9" customWidth="1"/>
    <col min="7" max="7" width="8.25390625" style="12" customWidth="1"/>
    <col min="8" max="8" width="15.75390625" style="5" customWidth="1"/>
    <col min="9" max="9" width="11.75390625" style="13" customWidth="1"/>
    <col min="10" max="17" width="10.75390625" style="13" customWidth="1"/>
    <col min="18" max="18" width="11.75390625" style="25" customWidth="1"/>
    <col min="19" max="19" width="13.00390625" style="5" customWidth="1"/>
    <col min="20" max="20" width="14.00390625" style="5" customWidth="1"/>
    <col min="21" max="21" width="12.75390625" style="5" customWidth="1"/>
    <col min="22" max="22" width="13.25390625" style="5" customWidth="1"/>
    <col min="23" max="23" width="13.50390625" style="5" customWidth="1"/>
    <col min="24" max="24" width="14.50390625" style="5" customWidth="1"/>
    <col min="25" max="25" width="13.25390625" style="28" customWidth="1"/>
    <col min="26" max="16384" width="9.25390625" style="1" customWidth="1"/>
  </cols>
  <sheetData>
    <row r="1" spans="2:25" ht="13.5">
      <c r="B1" s="66">
        <v>42173</v>
      </c>
      <c r="C1" s="67"/>
      <c r="D1" s="67"/>
      <c r="M1" s="14"/>
      <c r="N1" s="68"/>
      <c r="O1" s="68"/>
      <c r="P1" s="68"/>
      <c r="Q1" s="68"/>
      <c r="R1" s="21"/>
      <c r="S1" s="29"/>
      <c r="T1" s="29"/>
      <c r="U1" s="29"/>
      <c r="V1" s="29"/>
      <c r="W1" s="29"/>
      <c r="X1" s="29"/>
      <c r="Y1" s="26"/>
    </row>
    <row r="2" spans="1:25" ht="28.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" customFormat="1" ht="21.75" customHeight="1">
      <c r="A3" s="72" t="s">
        <v>753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2" customFormat="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s="2" customFormat="1" ht="15" customHeight="1">
      <c r="A5" s="73" t="s">
        <v>737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2" customFormat="1" ht="15" customHeight="1">
      <c r="A6" s="74" t="s">
        <v>747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s="2" customFormat="1" ht="12.75" customHeight="1">
      <c r="A7" s="6"/>
      <c r="B7" s="3"/>
      <c r="C7" s="3"/>
      <c r="D7" s="3"/>
      <c r="E7" s="3"/>
      <c r="F7" s="10"/>
      <c r="H7" s="7"/>
      <c r="I7" s="15"/>
      <c r="J7" s="15"/>
      <c r="K7" s="15"/>
      <c r="L7" s="15"/>
      <c r="M7" s="15"/>
      <c r="N7" s="22"/>
      <c r="O7" s="22"/>
      <c r="P7" s="22"/>
      <c r="Q7" s="69"/>
      <c r="R7" s="69"/>
      <c r="S7" s="69"/>
      <c r="T7" s="69"/>
      <c r="U7" s="69"/>
      <c r="V7" s="69"/>
      <c r="W7" s="69"/>
      <c r="X7" s="69"/>
      <c r="Y7" s="69"/>
    </row>
    <row r="8" spans="1:25" s="2" customFormat="1" ht="12.75" customHeight="1">
      <c r="A8" s="6"/>
      <c r="B8" s="3"/>
      <c r="C8" s="8" t="s">
        <v>748</v>
      </c>
      <c r="D8" s="3"/>
      <c r="E8" s="3"/>
      <c r="F8" s="11"/>
      <c r="H8" s="17"/>
      <c r="I8" s="18"/>
      <c r="J8" s="16"/>
      <c r="K8" s="16"/>
      <c r="L8" s="16"/>
      <c r="M8" s="16"/>
      <c r="N8" s="23"/>
      <c r="O8" s="23"/>
      <c r="P8" s="23"/>
      <c r="Q8" s="24"/>
      <c r="R8" s="24"/>
      <c r="S8" s="30"/>
      <c r="T8" s="30"/>
      <c r="U8" s="30"/>
      <c r="V8" s="30"/>
      <c r="W8" s="30"/>
      <c r="X8" s="30"/>
      <c r="Y8" s="27" t="s">
        <v>12</v>
      </c>
    </row>
    <row r="9" spans="1:25" s="2" customFormat="1" ht="12.75" customHeight="1">
      <c r="A9" s="76" t="s">
        <v>10</v>
      </c>
      <c r="B9" s="62" t="s">
        <v>4</v>
      </c>
      <c r="C9" s="62" t="s">
        <v>13</v>
      </c>
      <c r="D9" s="62" t="s">
        <v>5</v>
      </c>
      <c r="E9" s="62" t="s">
        <v>8</v>
      </c>
      <c r="F9" s="62" t="s">
        <v>1</v>
      </c>
      <c r="G9" s="62" t="s">
        <v>11</v>
      </c>
      <c r="H9" s="62" t="s">
        <v>9</v>
      </c>
      <c r="I9" s="75" t="s">
        <v>14</v>
      </c>
      <c r="J9" s="75" t="s">
        <v>749</v>
      </c>
      <c r="K9" s="75" t="s">
        <v>750</v>
      </c>
      <c r="L9" s="19" t="s">
        <v>17</v>
      </c>
      <c r="M9" s="75" t="s">
        <v>751</v>
      </c>
      <c r="N9" s="57" t="s">
        <v>752</v>
      </c>
      <c r="O9" s="57" t="s">
        <v>19</v>
      </c>
      <c r="P9" s="59" t="s">
        <v>20</v>
      </c>
      <c r="Q9" s="61"/>
      <c r="R9" s="57" t="s">
        <v>22</v>
      </c>
      <c r="S9" s="59" t="s">
        <v>23</v>
      </c>
      <c r="T9" s="60"/>
      <c r="U9" s="60"/>
      <c r="V9" s="60"/>
      <c r="W9" s="60"/>
      <c r="X9" s="61"/>
      <c r="Y9" s="64" t="s">
        <v>30</v>
      </c>
    </row>
    <row r="10" spans="1:25" s="2" customFormat="1" ht="15" customHeight="1">
      <c r="A10" s="76"/>
      <c r="B10" s="62"/>
      <c r="C10" s="62"/>
      <c r="D10" s="62"/>
      <c r="E10" s="62"/>
      <c r="F10" s="62"/>
      <c r="G10" s="62"/>
      <c r="H10" s="62"/>
      <c r="I10" s="75"/>
      <c r="J10" s="75"/>
      <c r="K10" s="75"/>
      <c r="L10" s="55" t="s">
        <v>18</v>
      </c>
      <c r="M10" s="75"/>
      <c r="N10" s="58"/>
      <c r="O10" s="58"/>
      <c r="P10" s="55" t="s">
        <v>21</v>
      </c>
      <c r="Q10" s="55" t="s">
        <v>15</v>
      </c>
      <c r="R10" s="58"/>
      <c r="S10" s="57" t="s">
        <v>31</v>
      </c>
      <c r="T10" s="57" t="s">
        <v>25</v>
      </c>
      <c r="U10" s="57" t="s">
        <v>26</v>
      </c>
      <c r="V10" s="57" t="s">
        <v>27</v>
      </c>
      <c r="W10" s="59" t="s">
        <v>24</v>
      </c>
      <c r="X10" s="61"/>
      <c r="Y10" s="64"/>
    </row>
    <row r="11" spans="1:25" s="2" customFormat="1" ht="72" customHeight="1">
      <c r="A11" s="77"/>
      <c r="B11" s="63"/>
      <c r="C11" s="63"/>
      <c r="D11" s="63"/>
      <c r="E11" s="63"/>
      <c r="F11" s="63"/>
      <c r="G11" s="63"/>
      <c r="H11" s="63"/>
      <c r="I11" s="55"/>
      <c r="J11" s="55"/>
      <c r="K11" s="55"/>
      <c r="L11" s="56"/>
      <c r="M11" s="55"/>
      <c r="N11" s="58"/>
      <c r="O11" s="58"/>
      <c r="P11" s="56"/>
      <c r="Q11" s="56"/>
      <c r="R11" s="58"/>
      <c r="S11" s="58"/>
      <c r="T11" s="58"/>
      <c r="U11" s="58"/>
      <c r="V11" s="58"/>
      <c r="W11" s="20" t="s">
        <v>28</v>
      </c>
      <c r="X11" s="20" t="s">
        <v>29</v>
      </c>
      <c r="Y11" s="65"/>
    </row>
    <row r="12" spans="1:25" s="3" customFormat="1" ht="13.5" customHeight="1">
      <c r="A12" s="4" t="s">
        <v>0</v>
      </c>
      <c r="B12" s="4" t="s">
        <v>2</v>
      </c>
      <c r="C12" s="4" t="s">
        <v>3</v>
      </c>
      <c r="D12" s="4" t="s">
        <v>6</v>
      </c>
      <c r="E12" s="4" t="s">
        <v>7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19</v>
      </c>
      <c r="Y12" s="4">
        <v>20</v>
      </c>
    </row>
    <row r="13" spans="1:25" ht="13.5">
      <c r="A13" s="31"/>
      <c r="B13" s="32"/>
      <c r="C13" s="32"/>
      <c r="D13" s="32"/>
      <c r="E13" s="32"/>
      <c r="F13" s="39" t="s">
        <v>746</v>
      </c>
      <c r="G13" s="34"/>
      <c r="H13" s="35"/>
      <c r="I13" s="36"/>
      <c r="J13" s="36"/>
      <c r="K13" s="36" t="s">
        <v>738</v>
      </c>
      <c r="L13" s="36"/>
      <c r="M13" s="36"/>
      <c r="N13" s="36"/>
      <c r="O13" s="36"/>
      <c r="P13" s="36"/>
      <c r="Q13" s="36"/>
      <c r="R13" s="37"/>
      <c r="S13" s="35"/>
      <c r="T13" s="35"/>
      <c r="U13" s="35"/>
      <c r="V13" s="35"/>
      <c r="W13" s="35"/>
      <c r="X13" s="35"/>
      <c r="Y13" s="38"/>
    </row>
    <row r="14" spans="1:25" ht="13.5">
      <c r="A14" s="31" t="s">
        <v>739</v>
      </c>
      <c r="B14" s="32"/>
      <c r="C14" s="32"/>
      <c r="D14" s="32"/>
      <c r="E14" s="32"/>
      <c r="F14" s="40" t="s">
        <v>740</v>
      </c>
      <c r="G14" s="34"/>
      <c r="H14" s="35"/>
      <c r="I14" s="36"/>
      <c r="J14" s="36"/>
      <c r="K14" s="36" t="s">
        <v>738</v>
      </c>
      <c r="L14" s="36"/>
      <c r="M14" s="36"/>
      <c r="N14" s="36"/>
      <c r="O14" s="36"/>
      <c r="P14" s="36"/>
      <c r="Q14" s="36"/>
      <c r="R14" s="37"/>
      <c r="S14" s="35"/>
      <c r="T14" s="35"/>
      <c r="U14" s="35"/>
      <c r="V14" s="35"/>
      <c r="W14" s="35"/>
      <c r="X14" s="35"/>
      <c r="Y14" s="38"/>
    </row>
    <row r="15" spans="1:25" ht="27">
      <c r="A15" s="31" t="s">
        <v>741</v>
      </c>
      <c r="B15" s="32"/>
      <c r="C15" s="32"/>
      <c r="D15" s="32"/>
      <c r="E15" s="32"/>
      <c r="F15" s="41" t="s">
        <v>742</v>
      </c>
      <c r="G15" s="34"/>
      <c r="H15" s="35"/>
      <c r="I15" s="36"/>
      <c r="J15" s="36"/>
      <c r="K15" s="36" t="s">
        <v>738</v>
      </c>
      <c r="L15" s="36"/>
      <c r="M15" s="36"/>
      <c r="N15" s="36"/>
      <c r="O15" s="36"/>
      <c r="P15" s="36"/>
      <c r="Q15" s="36"/>
      <c r="R15" s="37"/>
      <c r="S15" s="35"/>
      <c r="T15" s="35"/>
      <c r="U15" s="35"/>
      <c r="V15" s="35"/>
      <c r="W15" s="35"/>
      <c r="X15" s="35"/>
      <c r="Y15" s="38"/>
    </row>
    <row r="16" spans="1:25" ht="13.5">
      <c r="A16" s="31"/>
      <c r="B16" s="32"/>
      <c r="C16" s="32"/>
      <c r="D16" s="32"/>
      <c r="E16" s="32"/>
      <c r="F16" s="41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5"/>
      <c r="T16" s="35"/>
      <c r="U16" s="35"/>
      <c r="V16" s="35"/>
      <c r="W16" s="35"/>
      <c r="X16" s="35"/>
      <c r="Y16" s="38"/>
    </row>
    <row r="17" spans="1:25" ht="82.5">
      <c r="A17" s="31" t="s">
        <v>741</v>
      </c>
      <c r="B17" s="32" t="s">
        <v>743</v>
      </c>
      <c r="C17" s="32"/>
      <c r="D17" s="32"/>
      <c r="E17" s="32"/>
      <c r="F17" s="42" t="s">
        <v>744</v>
      </c>
      <c r="G17" s="34" t="s">
        <v>745</v>
      </c>
      <c r="H17" s="35" t="s">
        <v>44</v>
      </c>
      <c r="I17" s="36" t="s">
        <v>738</v>
      </c>
      <c r="J17" s="36"/>
      <c r="K17" s="36" t="s">
        <v>738</v>
      </c>
      <c r="L17" s="36"/>
      <c r="M17" s="36"/>
      <c r="N17" s="36"/>
      <c r="O17" s="36"/>
      <c r="P17" s="36"/>
      <c r="Q17" s="36"/>
      <c r="R17" s="37"/>
      <c r="S17" s="35"/>
      <c r="T17" s="35"/>
      <c r="U17" s="35"/>
      <c r="V17" s="35" t="s">
        <v>48</v>
      </c>
      <c r="W17" s="35"/>
      <c r="X17" s="35"/>
      <c r="Y17" s="38"/>
    </row>
    <row r="18" spans="1:25" ht="13.5">
      <c r="A18" s="31"/>
      <c r="B18" s="32"/>
      <c r="C18" s="32"/>
      <c r="D18" s="32"/>
      <c r="E18" s="32"/>
      <c r="F18" s="33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5"/>
      <c r="T18" s="35"/>
      <c r="U18" s="35"/>
      <c r="V18" s="35"/>
      <c r="W18" s="35"/>
      <c r="X18" s="35"/>
      <c r="Y18" s="38"/>
    </row>
    <row r="22" spans="1:25" ht="77.25" customHeight="1">
      <c r="A22" s="54" t="s">
        <v>754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</sheetData>
  <sheetProtection/>
  <mergeCells count="35">
    <mergeCell ref="E9:E11"/>
    <mergeCell ref="J9:J11"/>
    <mergeCell ref="V10:V11"/>
    <mergeCell ref="A9:A11"/>
    <mergeCell ref="B9:B11"/>
    <mergeCell ref="C9:C11"/>
    <mergeCell ref="D9:D11"/>
    <mergeCell ref="O9:O11"/>
    <mergeCell ref="P9:Q9"/>
    <mergeCell ref="K9:K11"/>
    <mergeCell ref="M9:M11"/>
    <mergeCell ref="P10:P11"/>
    <mergeCell ref="L10:L11"/>
    <mergeCell ref="G9:G11"/>
    <mergeCell ref="H9:H11"/>
    <mergeCell ref="I9:I11"/>
    <mergeCell ref="N9:N11"/>
    <mergeCell ref="B1:D1"/>
    <mergeCell ref="N1:Q1"/>
    <mergeCell ref="Q7:Y7"/>
    <mergeCell ref="A4:Y4"/>
    <mergeCell ref="A2:Y2"/>
    <mergeCell ref="A3:Y3"/>
    <mergeCell ref="A5:Y5"/>
    <mergeCell ref="A6:Y6"/>
    <mergeCell ref="A22:Y22"/>
    <mergeCell ref="Q10:Q11"/>
    <mergeCell ref="R9:R11"/>
    <mergeCell ref="S9:X9"/>
    <mergeCell ref="W10:X10"/>
    <mergeCell ref="S10:S11"/>
    <mergeCell ref="T10:T11"/>
    <mergeCell ref="U10:U11"/>
    <mergeCell ref="F9:F11"/>
    <mergeCell ref="Y9:Y11"/>
  </mergeCells>
  <printOptions/>
  <pageMargins left="0.1968503937007874" right="0" top="0.35433070866141736" bottom="0" header="0.11811023622047245" footer="0.07874015748031496"/>
  <pageSetup fitToHeight="32767" fitToWidth="1" horizontalDpi="300" verticalDpi="300" orientation="landscape" paperSize="9" scale="4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official</cp:lastModifiedBy>
  <cp:lastPrinted>2015-07-01T13:18:25Z</cp:lastPrinted>
  <dcterms:created xsi:type="dcterms:W3CDTF">2000-06-07T09:44:59Z</dcterms:created>
  <dcterms:modified xsi:type="dcterms:W3CDTF">2015-07-09T12:05:51Z</dcterms:modified>
  <cp:category/>
  <cp:version/>
  <cp:contentType/>
  <cp:contentStatus/>
</cp:coreProperties>
</file>