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'Лист1'!$A$1:$L$54</definedName>
  </definedNames>
  <calcPr fullCalcOnLoad="1"/>
</workbook>
</file>

<file path=xl/sharedStrings.xml><?xml version="1.0" encoding="utf-8"?>
<sst xmlns="http://schemas.openxmlformats.org/spreadsheetml/2006/main" count="329" uniqueCount="68">
  <si>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</si>
  <si>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</si>
  <si>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</si>
  <si>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</si>
  <si>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</si>
  <si>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</si>
  <si>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</si>
  <si>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</si>
  <si>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</si>
  <si>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</si>
  <si>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</si>
  <si>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</si>
  <si>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</si>
  <si>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</si>
  <si>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</si>
  <si>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</si>
  <si>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Разом по розпоряднику коштів управління освіти Подільської РДА:</t>
  </si>
  <si>
    <t>Всього по розпоряднику коштів Подільська районна в місті Києві державна адміністрація:</t>
  </si>
  <si>
    <t>Капітальний ремонт</t>
  </si>
  <si>
    <t>Придбання обладнання</t>
  </si>
  <si>
    <t>Придбання інше обладнання</t>
  </si>
  <si>
    <t>-</t>
  </si>
  <si>
    <t>Послуги</t>
  </si>
  <si>
    <r>
      <t xml:space="preserve">       станом на </t>
    </r>
    <r>
      <rPr>
        <u val="single"/>
        <sz val="16"/>
        <color indexed="8"/>
        <rFont val="Times New Roman"/>
        <family val="1"/>
      </rPr>
      <t xml:space="preserve">  01.04.2019  </t>
    </r>
    <r>
      <rPr>
        <sz val="16"/>
        <color indexed="8"/>
        <rFont val="Times New Roman"/>
        <family val="1"/>
      </rPr>
      <t xml:space="preserve"> року    </t>
    </r>
  </si>
  <si>
    <t>Тепло для гімназії №34 «Либідь»</t>
  </si>
  <si>
    <t>20.02.2019</t>
  </si>
  <si>
    <t>UA-2019-03-26-000675-c, є переможець, триває оскарження рішення, після яклого буде укладено договір.</t>
  </si>
  <si>
    <t>SportLand на Межовій</t>
  </si>
  <si>
    <t>UA-2019-03-19-001884-c,є переможець, триває оскарження рішення, після яклого буде укладено договір.</t>
  </si>
  <si>
    <t>Профорієнтація учнів 9 класів Подільського району</t>
  </si>
  <si>
    <t>послуга</t>
  </si>
  <si>
    <t>Вхідна група  гімназії 107 "Введенська"</t>
  </si>
  <si>
    <t>Придбання  обладнання</t>
  </si>
  <si>
    <t>Школа 63 (спортивно-ігровий майданчик)</t>
  </si>
  <si>
    <t>UA-2019-03-27-000118-a, є переможець, триває оскарження рішення, після яклого буде укладено договір.</t>
  </si>
  <si>
    <t>Громадський бюджет діти у школі 257 (EVORANK)</t>
  </si>
  <si>
    <t>Громадський бюджет діти у школі 93 (EVORANK)</t>
  </si>
  <si>
    <t>Громадський бюджет діти у школі 107 (EVORANK)</t>
  </si>
  <si>
    <t>Громадський бюджет діти у школі 243 (EVORANK)</t>
  </si>
  <si>
    <t>Громадський бюджет діти у школі 19 (EVORANK)</t>
  </si>
  <si>
    <t>Громадський бюджет діти у школі 45 (EVORANK)</t>
  </si>
  <si>
    <t>Громадський бюджет діти у школі 10 (EVORANK)</t>
  </si>
  <si>
    <t>Роботрафік</t>
  </si>
  <si>
    <t>Сучасний інтерактивний скеледром "12Climb" (гімназія 107 “Введенська”)</t>
  </si>
  <si>
    <t>Сучасний інтерактивний скеледром "12Climb" в школу №45</t>
  </si>
  <si>
    <t>Дитяче свято День Пріорчанина 11.05.2019 Березовий Гай Музей Шевченка</t>
  </si>
  <si>
    <t>Разом по розпоряднику коштів відділу молоді та спорту Подільської РДА</t>
  </si>
  <si>
    <t>Сучасний інвентар для майбутніх чемпіонів з карате, вихованців секцій Подільського району</t>
  </si>
  <si>
    <t>Придбання спорт. інвентарю</t>
  </si>
  <si>
    <t>Темп - клуб майбутніх олімпійців</t>
  </si>
  <si>
    <t>Придбання спортивного обладнання</t>
  </si>
  <si>
    <t>Місто дітям, танцювальний простір</t>
  </si>
  <si>
    <t>МІСТО ДІТЯМ - розвиток креативного мислення у підлітків Подолу</t>
  </si>
  <si>
    <t>Придбання іншого обладанання</t>
  </si>
  <si>
    <t>МІСТО ДІТЯМ - навчання підлітків Подолу комп'ютерній анімації (обладнанняком'ютерного класу)</t>
  </si>
  <si>
    <t>Разом по ПРЦК "Поділ":</t>
  </si>
  <si>
    <t>Послуги, придбання квітків</t>
  </si>
  <si>
    <t xml:space="preserve">UA-2019-03-11-000738-b -тенісний стіл, торги відбулись </t>
  </si>
  <si>
    <t>UA-2019-03-11-000568-b -квитки в Аквапарк;UA-2019-03-11-000588-b- квитки в кінотеатр;UA-2019-03-11-000770-b - послуги з харчування; Торги у березні не відбулись через відсутність пропозицій від учасників</t>
  </si>
  <si>
    <t>Сучасні віолончелі для дітей музичної школи Я.Степового</t>
  </si>
  <si>
    <t>придбання музичних інструментів</t>
  </si>
  <si>
    <t>Всього по відділу культури, туризму та охорони культурної спадщини</t>
  </si>
  <si>
    <t>Капітальний ремонт та благоустрій тротуарів по вул Порика ЖМ "Виноградар</t>
  </si>
  <si>
    <t xml:space="preserve"> 08.02.2019</t>
  </si>
  <si>
    <t>Всього по Управлінню жилово-комунального господарства</t>
  </si>
  <si>
    <t xml:space="preserve">UA-2019-02-13-000523-а   -  манекени для напрацювання </t>
  </si>
  <si>
    <t>UA-2019-02-07-001238-c від 07.02.2019 -тренажори для боксу; UA-2019-02-19-001715-a -захисний шолом та захисний жилет для тхеквандо</t>
  </si>
  <si>
    <t>UA-2019-02-12-002097-а від 12.02.2019 -набори Lego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</si>
</sst>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00"/>
    <numFmt numFmtId="175" formatCode="[$-FC19]d\ mmmm\ yyyy\ &quot;г.&quot;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name val="Times New Roman"/>
      <family val="1"/>
    </font>
    <font>
      <u val="single"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172" fontId="51" fillId="0" borderId="10" xfId="0" applyNumberFormat="1" applyFont="1" applyFill="1" applyBorder="1" applyAlignment="1">
      <alignment horizontal="right"/>
    </xf>
    <xf numFmtId="173" fontId="51" fillId="0" borderId="10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173" fontId="57" fillId="22" borderId="10" xfId="0" applyNumberFormat="1" applyFont="1" applyFill="1" applyBorder="1" applyAlignment="1">
      <alignment horizontal="center" vertical="center" wrapText="1"/>
    </xf>
    <xf numFmtId="0" fontId="53" fillId="22" borderId="11" xfId="0" applyFont="1" applyFill="1" applyBorder="1" applyAlignment="1">
      <alignment horizontal="center" vertical="center" wrapText="1"/>
    </xf>
    <xf numFmtId="0" fontId="54" fillId="22" borderId="11" xfId="0" applyFont="1" applyFill="1" applyBorder="1" applyAlignment="1">
      <alignment horizontal="center" vertical="center" wrapText="1"/>
    </xf>
    <xf numFmtId="0" fontId="54" fillId="22" borderId="0" xfId="0" applyFont="1" applyFill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3" fillId="22" borderId="10" xfId="0" applyFont="1" applyFill="1" applyBorder="1" applyAlignment="1">
      <alignment horizontal="center" vertical="center" wrapText="1"/>
    </xf>
    <xf numFmtId="172" fontId="51" fillId="0" borderId="12" xfId="0" applyNumberFormat="1" applyFont="1" applyFill="1" applyBorder="1" applyAlignment="1">
      <alignment horizontal="right" vertical="center" wrapText="1"/>
    </xf>
    <xf numFmtId="173" fontId="57" fillId="0" borderId="12" xfId="0" applyNumberFormat="1" applyFont="1" applyFill="1" applyBorder="1" applyAlignment="1">
      <alignment horizontal="center" vertical="center" wrapText="1"/>
    </xf>
    <xf numFmtId="173" fontId="51" fillId="0" borderId="12" xfId="0" applyNumberFormat="1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3" fillId="22" borderId="10" xfId="0" applyFont="1" applyFill="1" applyBorder="1" applyAlignment="1">
      <alignment vertical="center" wrapText="1"/>
    </xf>
    <xf numFmtId="0" fontId="57" fillId="22" borderId="10" xfId="0" applyFont="1" applyFill="1" applyBorder="1" applyAlignment="1">
      <alignment vertical="center" wrapText="1"/>
    </xf>
    <xf numFmtId="14" fontId="57" fillId="22" borderId="10" xfId="0" applyNumberFormat="1" applyFont="1" applyFill="1" applyBorder="1" applyAlignment="1">
      <alignment horizontal="center" vertical="center" wrapText="1"/>
    </xf>
    <xf numFmtId="0" fontId="56" fillId="22" borderId="10" xfId="0" applyFont="1" applyFill="1" applyBorder="1" applyAlignment="1">
      <alignment horizontal="center" vertical="center" wrapText="1"/>
    </xf>
    <xf numFmtId="172" fontId="57" fillId="22" borderId="10" xfId="0" applyNumberFormat="1" applyFont="1" applyFill="1" applyBorder="1" applyAlignment="1">
      <alignment horizontal="right" vertical="center" wrapText="1"/>
    </xf>
    <xf numFmtId="0" fontId="57" fillId="22" borderId="10" xfId="0" applyFont="1" applyFill="1" applyBorder="1" applyAlignment="1">
      <alignment horizontal="right" vertical="center" wrapText="1"/>
    </xf>
    <xf numFmtId="0" fontId="54" fillId="22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 wrapText="1"/>
    </xf>
    <xf numFmtId="172" fontId="51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3" fontId="51" fillId="0" borderId="15" xfId="0" applyNumberFormat="1" applyFont="1" applyFill="1" applyBorder="1" applyAlignment="1">
      <alignment horizontal="center"/>
    </xf>
    <xf numFmtId="0" fontId="54" fillId="0" borderId="15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57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57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vertical="center" wrapText="1"/>
    </xf>
    <xf numFmtId="14" fontId="57" fillId="22" borderId="10" xfId="0" applyNumberFormat="1" applyFont="1" applyFill="1" applyBorder="1" applyAlignment="1">
      <alignment horizontal="center" vertical="center" wrapText="1"/>
    </xf>
    <xf numFmtId="0" fontId="56" fillId="22" borderId="10" xfId="0" applyFont="1" applyFill="1" applyBorder="1" applyAlignment="1">
      <alignment horizontal="center" vertical="center" wrapText="1"/>
    </xf>
    <xf numFmtId="172" fontId="57" fillId="22" borderId="10" xfId="0" applyNumberFormat="1" applyFont="1" applyFill="1" applyBorder="1" applyAlignment="1">
      <alignment horizontal="right" vertical="center" wrapText="1"/>
    </xf>
    <xf numFmtId="0" fontId="0" fillId="22" borderId="10" xfId="0" applyFont="1" applyFill="1" applyBorder="1" applyAlignment="1">
      <alignment horizontal="right" vertical="center" wrapText="1"/>
    </xf>
    <xf numFmtId="173" fontId="57" fillId="22" borderId="10" xfId="0" applyNumberFormat="1" applyFont="1" applyFill="1" applyBorder="1" applyAlignment="1">
      <alignment horizontal="right" vertical="center" wrapText="1"/>
    </xf>
    <xf numFmtId="0" fontId="57" fillId="22" borderId="10" xfId="0" applyFont="1" applyFill="1" applyBorder="1" applyAlignment="1">
      <alignment horizontal="righ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57" fillId="0" borderId="2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24" xfId="0" applyFont="1" applyFill="1" applyBorder="1" applyAlignment="1">
      <alignment horizontal="left" vertical="center" wrapText="1"/>
    </xf>
    <xf numFmtId="0" fontId="57" fillId="22" borderId="1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57" fillId="22" borderId="2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56" fillId="0" borderId="10" xfId="0" applyNumberFormat="1" applyFont="1" applyFill="1" applyBorder="1" applyAlignment="1">
      <alignment horizontal="right" vertical="center" wrapText="1"/>
    </xf>
    <xf numFmtId="173" fontId="57" fillId="0" borderId="10" xfId="0" applyNumberFormat="1" applyFont="1" applyFill="1" applyBorder="1" applyAlignment="1">
      <alignment horizontal="right" vertical="center" wrapText="1"/>
    </xf>
    <xf numFmtId="173" fontId="57" fillId="0" borderId="10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173" fontId="53" fillId="0" borderId="11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vertical="center" wrapText="1"/>
    </xf>
    <xf numFmtId="174" fontId="57" fillId="0" borderId="15" xfId="0" applyNumberFormat="1" applyFont="1" applyFill="1" applyBorder="1" applyAlignment="1">
      <alignment horizontal="right" vertical="center" wrapText="1"/>
    </xf>
    <xf numFmtId="173" fontId="57" fillId="0" borderId="15" xfId="0" applyNumberFormat="1" applyFont="1" applyFill="1" applyBorder="1" applyAlignment="1">
      <alignment horizontal="right" vertical="center" wrapText="1"/>
    </xf>
    <xf numFmtId="173" fontId="57" fillId="0" borderId="15" xfId="0" applyNumberFormat="1" applyFont="1" applyFill="1" applyBorder="1" applyAlignment="1">
      <alignment horizontal="center" vertical="center"/>
    </xf>
    <xf numFmtId="173" fontId="57" fillId="0" borderId="30" xfId="0" applyNumberFormat="1" applyFont="1" applyFill="1" applyBorder="1" applyAlignment="1">
      <alignment horizontal="right" vertical="center"/>
    </xf>
    <xf numFmtId="173" fontId="53" fillId="0" borderId="16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172" fontId="57" fillId="0" borderId="15" xfId="0" applyNumberFormat="1" applyFont="1" applyFill="1" applyBorder="1" applyAlignment="1">
      <alignment horizontal="right" vertical="center" wrapText="1"/>
    </xf>
    <xf numFmtId="173" fontId="53" fillId="0" borderId="16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right" vertical="center" wrapText="1"/>
    </xf>
    <xf numFmtId="173" fontId="57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172" fontId="57" fillId="0" borderId="12" xfId="0" applyNumberFormat="1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center" vertical="center" wrapText="1"/>
    </xf>
    <xf numFmtId="173" fontId="57" fillId="0" borderId="10" xfId="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56" fillId="0" borderId="15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 vertical="center" wrapText="1"/>
    </xf>
    <xf numFmtId="0" fontId="56" fillId="0" borderId="1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/>
    </xf>
    <xf numFmtId="173" fontId="53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7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72" fontId="57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right" vertical="center" wrapText="1"/>
    </xf>
    <xf numFmtId="173" fontId="53" fillId="0" borderId="12" xfId="0" applyNumberFormat="1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vertical="center" wrapText="1"/>
    </xf>
    <xf numFmtId="14" fontId="57" fillId="0" borderId="32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right" vertical="center" wrapText="1"/>
    </xf>
    <xf numFmtId="173" fontId="57" fillId="0" borderId="15" xfId="0" applyNumberFormat="1" applyFont="1" applyFill="1" applyBorder="1" applyAlignment="1">
      <alignment horizontal="center" vertical="center" wrapText="1"/>
    </xf>
    <xf numFmtId="173" fontId="57" fillId="0" borderId="15" xfId="0" applyNumberFormat="1" applyFont="1" applyFill="1" applyBorder="1" applyAlignment="1">
      <alignment horizontal="right" vertical="center" wrapText="1"/>
    </xf>
    <xf numFmtId="173" fontId="53" fillId="0" borderId="15" xfId="0" applyNumberFormat="1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right" vertical="center" wrapText="1"/>
    </xf>
    <xf numFmtId="2" fontId="57" fillId="0" borderId="10" xfId="0" applyNumberFormat="1" applyFont="1" applyFill="1" applyBorder="1" applyAlignment="1">
      <alignment horizontal="right" vertical="center" wrapText="1"/>
    </xf>
    <xf numFmtId="172" fontId="52" fillId="0" borderId="10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 vertical="center" wrapText="1"/>
    </xf>
    <xf numFmtId="172" fontId="5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172" fontId="51" fillId="0" borderId="32" xfId="0" applyNumberFormat="1" applyFont="1" applyFill="1" applyBorder="1" applyAlignment="1">
      <alignment horizontal="right" vertical="center" wrapText="1"/>
    </xf>
    <xf numFmtId="173" fontId="51" fillId="0" borderId="10" xfId="0" applyNumberFormat="1" applyFont="1" applyFill="1" applyBorder="1" applyAlignment="1">
      <alignment horizontal="center" vertical="center" wrapText="1"/>
    </xf>
    <xf numFmtId="172" fontId="51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left" vertical="center" wrapText="1"/>
    </xf>
    <xf numFmtId="172" fontId="61" fillId="0" borderId="10" xfId="0" applyNumberFormat="1" applyFont="1" applyFill="1" applyBorder="1" applyAlignment="1">
      <alignment horizontal="right"/>
    </xf>
    <xf numFmtId="173" fontId="61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view="pageBreakPreview" zoomScale="60" zoomScalePageLayoutView="0" workbookViewId="0" topLeftCell="A1">
      <selection activeCell="F6" sqref="F6:F7"/>
    </sheetView>
  </sheetViews>
  <sheetFormatPr defaultColWidth="14.421875" defaultRowHeight="15" customHeight="1"/>
  <cols>
    <col min="1" max="1" width="5.00390625" style="10" customWidth="1"/>
    <col min="2" max="2" width="16.7109375" style="10" customWidth="1"/>
    <col min="3" max="3" width="34.57421875" style="10" customWidth="1"/>
    <col min="4" max="4" width="55.7109375" style="10" customWidth="1"/>
    <col min="5" max="5" width="14.28125" style="10" customWidth="1"/>
    <col min="6" max="6" width="16.7109375" style="10" customWidth="1"/>
    <col min="7" max="7" width="25.00390625" style="10" customWidth="1"/>
    <col min="8" max="8" width="16.140625" style="10" customWidth="1"/>
    <col min="9" max="9" width="14.28125" style="10" customWidth="1"/>
    <col min="10" max="10" width="53.7109375" style="10" bestFit="1" customWidth="1"/>
    <col min="11" max="11" width="14.57421875" style="10" customWidth="1"/>
    <col min="12" max="12" width="17.57421875" style="10" customWidth="1"/>
    <col min="13" max="25" width="8.8515625" style="10" customWidth="1"/>
    <col min="26" max="16384" width="14.421875" style="10" customWidth="1"/>
  </cols>
  <sheetData>
    <row r="1" spans="1:11" ht="24.7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1" customHeight="1">
      <c r="A2" s="66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6.5" customHeight="1">
      <c r="A3" s="6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13.5" customHeight="1"/>
    <row r="5" spans="1:25" s="6" customFormat="1" ht="38.25" customHeight="1">
      <c r="A5" s="69" t="s">
        <v>2</v>
      </c>
      <c r="B5" s="69" t="s">
        <v>3</v>
      </c>
      <c r="C5" s="69" t="s">
        <v>4</v>
      </c>
      <c r="D5" s="69" t="s">
        <v>5</v>
      </c>
      <c r="E5" s="72" t="s">
        <v>6</v>
      </c>
      <c r="F5" s="73"/>
      <c r="G5" s="72" t="s">
        <v>7</v>
      </c>
      <c r="H5" s="74"/>
      <c r="I5" s="73"/>
      <c r="J5" s="69" t="s">
        <v>8</v>
      </c>
      <c r="K5" s="69" t="s">
        <v>9</v>
      </c>
      <c r="L5" s="69" t="s">
        <v>10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6" customFormat="1" ht="71.25" customHeight="1">
      <c r="A6" s="70"/>
      <c r="B6" s="70"/>
      <c r="C6" s="70"/>
      <c r="D6" s="70"/>
      <c r="E6" s="69" t="s">
        <v>11</v>
      </c>
      <c r="F6" s="69" t="s">
        <v>12</v>
      </c>
      <c r="G6" s="69" t="s">
        <v>13</v>
      </c>
      <c r="H6" s="72" t="s">
        <v>14</v>
      </c>
      <c r="I6" s="73"/>
      <c r="J6" s="70"/>
      <c r="K6" s="70"/>
      <c r="L6" s="7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26.25" customHeight="1">
      <c r="A7" s="71"/>
      <c r="B7" s="71"/>
      <c r="C7" s="71"/>
      <c r="D7" s="71"/>
      <c r="E7" s="71"/>
      <c r="F7" s="71"/>
      <c r="G7" s="71"/>
      <c r="H7" s="3" t="s">
        <v>15</v>
      </c>
      <c r="I7" s="3" t="s">
        <v>12</v>
      </c>
      <c r="J7" s="71"/>
      <c r="K7" s="71"/>
      <c r="L7" s="7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6" customFormat="1" ht="23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12" s="15" customFormat="1" ht="49.5">
      <c r="A9" s="76">
        <v>1</v>
      </c>
      <c r="B9" s="77">
        <v>199</v>
      </c>
      <c r="C9" s="11" t="s">
        <v>24</v>
      </c>
      <c r="D9" s="78" t="s">
        <v>25</v>
      </c>
      <c r="E9" s="79">
        <v>964.068</v>
      </c>
      <c r="F9" s="80">
        <f>I9</f>
        <v>0</v>
      </c>
      <c r="G9" s="81" t="s">
        <v>18</v>
      </c>
      <c r="H9" s="79">
        <v>964.068</v>
      </c>
      <c r="I9" s="80">
        <v>0</v>
      </c>
      <c r="J9" s="82" t="s">
        <v>26</v>
      </c>
      <c r="K9" s="4" t="s">
        <v>21</v>
      </c>
      <c r="L9" s="8" t="s">
        <v>21</v>
      </c>
    </row>
    <row r="10" spans="1:12" s="15" customFormat="1" ht="80.25" customHeight="1">
      <c r="A10" s="83">
        <v>2</v>
      </c>
      <c r="B10" s="83">
        <v>203</v>
      </c>
      <c r="C10" s="11" t="s">
        <v>27</v>
      </c>
      <c r="D10" s="78" t="s">
        <v>25</v>
      </c>
      <c r="E10" s="79">
        <v>979.59</v>
      </c>
      <c r="F10" s="80">
        <f>I10</f>
        <v>0</v>
      </c>
      <c r="G10" s="81" t="s">
        <v>18</v>
      </c>
      <c r="H10" s="79">
        <v>979.59</v>
      </c>
      <c r="I10" s="80">
        <v>0</v>
      </c>
      <c r="J10" s="84" t="s">
        <v>28</v>
      </c>
      <c r="K10" s="4" t="s">
        <v>21</v>
      </c>
      <c r="L10" s="8" t="s">
        <v>21</v>
      </c>
    </row>
    <row r="11" spans="1:12" s="15" customFormat="1" ht="53.25" customHeight="1">
      <c r="A11" s="85">
        <v>3</v>
      </c>
      <c r="B11" s="85">
        <v>403</v>
      </c>
      <c r="C11" s="86" t="s">
        <v>29</v>
      </c>
      <c r="D11" s="85" t="s">
        <v>25</v>
      </c>
      <c r="E11" s="87">
        <v>289.62</v>
      </c>
      <c r="F11" s="88">
        <f>I11+I12</f>
        <v>0</v>
      </c>
      <c r="G11" s="89" t="s">
        <v>30</v>
      </c>
      <c r="H11" s="87">
        <v>289.62</v>
      </c>
      <c r="I11" s="90">
        <v>0</v>
      </c>
      <c r="J11" s="91" t="s">
        <v>21</v>
      </c>
      <c r="K11" s="92" t="s">
        <v>21</v>
      </c>
      <c r="L11" s="93" t="s">
        <v>21</v>
      </c>
    </row>
    <row r="12" spans="1:12" s="15" customFormat="1" ht="52.5" customHeight="1">
      <c r="A12" s="94"/>
      <c r="B12" s="94"/>
      <c r="C12" s="95"/>
      <c r="D12" s="94"/>
      <c r="E12" s="96"/>
      <c r="F12" s="96"/>
      <c r="G12" s="97"/>
      <c r="H12" s="96"/>
      <c r="I12" s="98"/>
      <c r="J12" s="99"/>
      <c r="K12" s="99"/>
      <c r="L12" s="99"/>
    </row>
    <row r="13" spans="1:12" s="15" customFormat="1" ht="33">
      <c r="A13" s="85">
        <v>4</v>
      </c>
      <c r="B13" s="85">
        <v>493</v>
      </c>
      <c r="C13" s="86" t="s">
        <v>31</v>
      </c>
      <c r="D13" s="85" t="s">
        <v>25</v>
      </c>
      <c r="E13" s="100">
        <v>794.4</v>
      </c>
      <c r="F13" s="88">
        <f>I13+I14</f>
        <v>0</v>
      </c>
      <c r="G13" s="81" t="s">
        <v>32</v>
      </c>
      <c r="H13" s="80">
        <v>84</v>
      </c>
      <c r="I13" s="80">
        <v>0</v>
      </c>
      <c r="J13" s="84" t="s">
        <v>21</v>
      </c>
      <c r="K13" s="4" t="s">
        <v>21</v>
      </c>
      <c r="L13" s="8" t="s">
        <v>21</v>
      </c>
    </row>
    <row r="14" spans="1:12" s="15" customFormat="1" ht="57.75" customHeight="1">
      <c r="A14" s="94"/>
      <c r="B14" s="94"/>
      <c r="C14" s="95"/>
      <c r="D14" s="94"/>
      <c r="E14" s="96"/>
      <c r="F14" s="96"/>
      <c r="G14" s="81" t="s">
        <v>18</v>
      </c>
      <c r="H14" s="80">
        <v>710.4</v>
      </c>
      <c r="I14" s="80">
        <v>0</v>
      </c>
      <c r="J14" s="84" t="s">
        <v>21</v>
      </c>
      <c r="K14" s="4" t="s">
        <v>21</v>
      </c>
      <c r="L14" s="8" t="s">
        <v>21</v>
      </c>
    </row>
    <row r="15" spans="1:12" s="15" customFormat="1" ht="15">
      <c r="A15" s="85">
        <v>5</v>
      </c>
      <c r="B15" s="85">
        <v>719</v>
      </c>
      <c r="C15" s="86" t="s">
        <v>33</v>
      </c>
      <c r="D15" s="85" t="s">
        <v>25</v>
      </c>
      <c r="E15" s="100">
        <v>387</v>
      </c>
      <c r="F15" s="88">
        <f>I15+I16</f>
        <v>0</v>
      </c>
      <c r="G15" s="89" t="s">
        <v>18</v>
      </c>
      <c r="H15" s="100">
        <v>387</v>
      </c>
      <c r="I15" s="90">
        <v>0</v>
      </c>
      <c r="J15" s="101" t="s">
        <v>34</v>
      </c>
      <c r="K15" s="92" t="s">
        <v>21</v>
      </c>
      <c r="L15" s="93" t="s">
        <v>21</v>
      </c>
    </row>
    <row r="16" spans="1:12" s="15" customFormat="1" ht="46.5" customHeight="1">
      <c r="A16" s="94"/>
      <c r="B16" s="102"/>
      <c r="C16" s="103"/>
      <c r="D16" s="94"/>
      <c r="E16" s="104"/>
      <c r="F16" s="104"/>
      <c r="G16" s="105"/>
      <c r="H16" s="104"/>
      <c r="I16" s="98"/>
      <c r="J16" s="106"/>
      <c r="K16" s="99"/>
      <c r="L16" s="99"/>
    </row>
    <row r="17" spans="1:12" s="6" customFormat="1" ht="33">
      <c r="A17" s="107">
        <v>6</v>
      </c>
      <c r="B17" s="85">
        <v>731</v>
      </c>
      <c r="C17" s="86" t="s">
        <v>35</v>
      </c>
      <c r="D17" s="85" t="s">
        <v>25</v>
      </c>
      <c r="E17" s="100">
        <v>193</v>
      </c>
      <c r="F17" s="88">
        <f>I17+I18</f>
        <v>0</v>
      </c>
      <c r="G17" s="81" t="s">
        <v>20</v>
      </c>
      <c r="H17" s="80">
        <v>153</v>
      </c>
      <c r="I17" s="80">
        <v>0</v>
      </c>
      <c r="J17" s="84" t="s">
        <v>21</v>
      </c>
      <c r="K17" s="4" t="s">
        <v>21</v>
      </c>
      <c r="L17" s="8" t="s">
        <v>21</v>
      </c>
    </row>
    <row r="18" spans="1:12" s="6" customFormat="1" ht="16.5">
      <c r="A18" s="94"/>
      <c r="B18" s="102"/>
      <c r="C18" s="103"/>
      <c r="D18" s="94"/>
      <c r="E18" s="108"/>
      <c r="F18" s="104"/>
      <c r="G18" s="81" t="s">
        <v>22</v>
      </c>
      <c r="H18" s="80">
        <v>40</v>
      </c>
      <c r="I18" s="80">
        <v>0</v>
      </c>
      <c r="J18" s="84" t="s">
        <v>21</v>
      </c>
      <c r="K18" s="4" t="s">
        <v>21</v>
      </c>
      <c r="L18" s="8" t="s">
        <v>21</v>
      </c>
    </row>
    <row r="19" spans="1:12" s="6" customFormat="1" ht="33">
      <c r="A19" s="109">
        <v>7</v>
      </c>
      <c r="B19" s="109">
        <v>736</v>
      </c>
      <c r="C19" s="86" t="s">
        <v>36</v>
      </c>
      <c r="D19" s="85" t="s">
        <v>25</v>
      </c>
      <c r="E19" s="100">
        <v>193</v>
      </c>
      <c r="F19" s="110"/>
      <c r="G19" s="81" t="s">
        <v>20</v>
      </c>
      <c r="H19" s="80">
        <v>153</v>
      </c>
      <c r="I19" s="80">
        <v>0</v>
      </c>
      <c r="J19" s="84"/>
      <c r="K19" s="4" t="s">
        <v>21</v>
      </c>
      <c r="L19" s="8" t="s">
        <v>21</v>
      </c>
    </row>
    <row r="20" spans="1:12" s="6" customFormat="1" ht="60" customHeight="1">
      <c r="A20" s="111"/>
      <c r="B20" s="109"/>
      <c r="C20" s="112"/>
      <c r="D20" s="113"/>
      <c r="E20" s="114"/>
      <c r="F20" s="115"/>
      <c r="G20" s="81" t="s">
        <v>22</v>
      </c>
      <c r="H20" s="80">
        <v>40</v>
      </c>
      <c r="I20" s="80">
        <v>0</v>
      </c>
      <c r="J20" s="84"/>
      <c r="K20" s="4" t="s">
        <v>21</v>
      </c>
      <c r="L20" s="8" t="s">
        <v>21</v>
      </c>
    </row>
    <row r="21" spans="1:12" s="6" customFormat="1" ht="33">
      <c r="A21" s="111">
        <v>8</v>
      </c>
      <c r="B21" s="109">
        <v>739</v>
      </c>
      <c r="C21" s="116" t="s">
        <v>37</v>
      </c>
      <c r="D21" s="85" t="s">
        <v>25</v>
      </c>
      <c r="E21" s="100">
        <v>193</v>
      </c>
      <c r="F21" s="117"/>
      <c r="G21" s="81" t="s">
        <v>20</v>
      </c>
      <c r="H21" s="80">
        <v>153</v>
      </c>
      <c r="I21" s="80"/>
      <c r="J21" s="84"/>
      <c r="K21" s="4"/>
      <c r="L21" s="8"/>
    </row>
    <row r="22" spans="1:12" s="6" customFormat="1" ht="16.5">
      <c r="A22" s="111"/>
      <c r="B22" s="109"/>
      <c r="C22" s="118"/>
      <c r="D22" s="119"/>
      <c r="E22" s="114"/>
      <c r="F22" s="117"/>
      <c r="G22" s="81" t="s">
        <v>22</v>
      </c>
      <c r="H22" s="80">
        <v>40</v>
      </c>
      <c r="I22" s="80"/>
      <c r="J22" s="84"/>
      <c r="K22" s="4"/>
      <c r="L22" s="8"/>
    </row>
    <row r="23" spans="1:12" s="6" customFormat="1" ht="33">
      <c r="A23" s="111">
        <v>9</v>
      </c>
      <c r="B23" s="109">
        <v>746</v>
      </c>
      <c r="C23" s="116" t="s">
        <v>38</v>
      </c>
      <c r="D23" s="85" t="s">
        <v>25</v>
      </c>
      <c r="E23" s="100">
        <v>143</v>
      </c>
      <c r="F23" s="117"/>
      <c r="G23" s="81" t="s">
        <v>20</v>
      </c>
      <c r="H23" s="80">
        <v>103</v>
      </c>
      <c r="I23" s="80"/>
      <c r="J23" s="84"/>
      <c r="K23" s="4"/>
      <c r="L23" s="8"/>
    </row>
    <row r="24" spans="1:12" s="6" customFormat="1" ht="16.5">
      <c r="A24" s="111"/>
      <c r="B24" s="109"/>
      <c r="C24" s="118"/>
      <c r="D24" s="119"/>
      <c r="E24" s="114"/>
      <c r="F24" s="117"/>
      <c r="G24" s="81" t="s">
        <v>22</v>
      </c>
      <c r="H24" s="80">
        <v>40</v>
      </c>
      <c r="I24" s="80"/>
      <c r="J24" s="84"/>
      <c r="K24" s="4"/>
      <c r="L24" s="8"/>
    </row>
    <row r="25" spans="1:12" s="6" customFormat="1" ht="33">
      <c r="A25" s="111">
        <v>10</v>
      </c>
      <c r="B25" s="109">
        <v>751</v>
      </c>
      <c r="C25" s="116" t="s">
        <v>39</v>
      </c>
      <c r="D25" s="85" t="s">
        <v>25</v>
      </c>
      <c r="E25" s="100">
        <v>143</v>
      </c>
      <c r="F25" s="117"/>
      <c r="G25" s="81" t="s">
        <v>20</v>
      </c>
      <c r="H25" s="80">
        <v>103</v>
      </c>
      <c r="I25" s="80"/>
      <c r="J25" s="120"/>
      <c r="K25" s="37"/>
      <c r="L25" s="8"/>
    </row>
    <row r="26" spans="1:12" s="6" customFormat="1" ht="16.5">
      <c r="A26" s="111"/>
      <c r="B26" s="109"/>
      <c r="C26" s="121"/>
      <c r="D26" s="119"/>
      <c r="E26" s="114"/>
      <c r="F26" s="117"/>
      <c r="G26" s="81" t="s">
        <v>22</v>
      </c>
      <c r="H26" s="80">
        <v>40</v>
      </c>
      <c r="I26" s="80"/>
      <c r="J26" s="122"/>
      <c r="K26" s="123"/>
      <c r="L26" s="124"/>
    </row>
    <row r="27" spans="1:256" s="6" customFormat="1" ht="43.5" customHeight="1">
      <c r="A27" s="109">
        <v>11</v>
      </c>
      <c r="B27" s="109">
        <v>769</v>
      </c>
      <c r="C27" s="86" t="s">
        <v>40</v>
      </c>
      <c r="D27" s="85" t="s">
        <v>25</v>
      </c>
      <c r="E27" s="125">
        <v>143</v>
      </c>
      <c r="F27" s="125"/>
      <c r="G27" s="81" t="s">
        <v>20</v>
      </c>
      <c r="H27" s="11">
        <v>103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 t="s">
        <v>40</v>
      </c>
      <c r="DV27" s="11" t="s">
        <v>40</v>
      </c>
      <c r="DW27" s="11" t="s">
        <v>40</v>
      </c>
      <c r="DX27" s="11" t="s">
        <v>40</v>
      </c>
      <c r="DY27" s="11" t="s">
        <v>40</v>
      </c>
      <c r="DZ27" s="11" t="s">
        <v>40</v>
      </c>
      <c r="EA27" s="11" t="s">
        <v>40</v>
      </c>
      <c r="EB27" s="11" t="s">
        <v>40</v>
      </c>
      <c r="EC27" s="11" t="s">
        <v>40</v>
      </c>
      <c r="ED27" s="11" t="s">
        <v>40</v>
      </c>
      <c r="EE27" s="11" t="s">
        <v>40</v>
      </c>
      <c r="EF27" s="11" t="s">
        <v>40</v>
      </c>
      <c r="EG27" s="11" t="s">
        <v>40</v>
      </c>
      <c r="EH27" s="11" t="s">
        <v>40</v>
      </c>
      <c r="EI27" s="11" t="s">
        <v>40</v>
      </c>
      <c r="EJ27" s="11" t="s">
        <v>40</v>
      </c>
      <c r="EK27" s="11" t="s">
        <v>40</v>
      </c>
      <c r="EL27" s="11" t="s">
        <v>40</v>
      </c>
      <c r="EM27" s="11" t="s">
        <v>40</v>
      </c>
      <c r="EN27" s="11" t="s">
        <v>40</v>
      </c>
      <c r="EO27" s="11" t="s">
        <v>40</v>
      </c>
      <c r="EP27" s="11" t="s">
        <v>40</v>
      </c>
      <c r="EQ27" s="11" t="s">
        <v>40</v>
      </c>
      <c r="ER27" s="11" t="s">
        <v>40</v>
      </c>
      <c r="ES27" s="11" t="s">
        <v>40</v>
      </c>
      <c r="ET27" s="11" t="s">
        <v>40</v>
      </c>
      <c r="EU27" s="11" t="s">
        <v>40</v>
      </c>
      <c r="EV27" s="11" t="s">
        <v>40</v>
      </c>
      <c r="EW27" s="11" t="s">
        <v>40</v>
      </c>
      <c r="EX27" s="11" t="s">
        <v>40</v>
      </c>
      <c r="EY27" s="11" t="s">
        <v>40</v>
      </c>
      <c r="EZ27" s="11" t="s">
        <v>40</v>
      </c>
      <c r="FA27" s="11" t="s">
        <v>40</v>
      </c>
      <c r="FB27" s="11" t="s">
        <v>40</v>
      </c>
      <c r="FC27" s="11" t="s">
        <v>40</v>
      </c>
      <c r="FD27" s="11" t="s">
        <v>40</v>
      </c>
      <c r="FE27" s="11" t="s">
        <v>40</v>
      </c>
      <c r="FF27" s="11" t="s">
        <v>40</v>
      </c>
      <c r="FG27" s="11" t="s">
        <v>40</v>
      </c>
      <c r="FH27" s="11" t="s">
        <v>40</v>
      </c>
      <c r="FI27" s="11" t="s">
        <v>40</v>
      </c>
      <c r="FJ27" s="11" t="s">
        <v>40</v>
      </c>
      <c r="FK27" s="11" t="s">
        <v>40</v>
      </c>
      <c r="FL27" s="11" t="s">
        <v>40</v>
      </c>
      <c r="FM27" s="11" t="s">
        <v>40</v>
      </c>
      <c r="FN27" s="11" t="s">
        <v>40</v>
      </c>
      <c r="FO27" s="11" t="s">
        <v>40</v>
      </c>
      <c r="FP27" s="11" t="s">
        <v>40</v>
      </c>
      <c r="FQ27" s="11" t="s">
        <v>40</v>
      </c>
      <c r="FR27" s="11" t="s">
        <v>40</v>
      </c>
      <c r="FS27" s="11" t="s">
        <v>40</v>
      </c>
      <c r="FT27" s="11" t="s">
        <v>40</v>
      </c>
      <c r="FU27" s="11" t="s">
        <v>40</v>
      </c>
      <c r="FV27" s="11" t="s">
        <v>40</v>
      </c>
      <c r="FW27" s="11" t="s">
        <v>40</v>
      </c>
      <c r="FX27" s="11" t="s">
        <v>40</v>
      </c>
      <c r="FY27" s="11" t="s">
        <v>40</v>
      </c>
      <c r="FZ27" s="11" t="s">
        <v>40</v>
      </c>
      <c r="GA27" s="11" t="s">
        <v>40</v>
      </c>
      <c r="GB27" s="11" t="s">
        <v>40</v>
      </c>
      <c r="GC27" s="11" t="s">
        <v>40</v>
      </c>
      <c r="GD27" s="11" t="s">
        <v>40</v>
      </c>
      <c r="GE27" s="11" t="s">
        <v>40</v>
      </c>
      <c r="GF27" s="11" t="s">
        <v>40</v>
      </c>
      <c r="GG27" s="11" t="s">
        <v>40</v>
      </c>
      <c r="GH27" s="11" t="s">
        <v>40</v>
      </c>
      <c r="GI27" s="11" t="s">
        <v>40</v>
      </c>
      <c r="GJ27" s="11" t="s">
        <v>40</v>
      </c>
      <c r="GK27" s="11" t="s">
        <v>40</v>
      </c>
      <c r="GL27" s="11" t="s">
        <v>40</v>
      </c>
      <c r="GM27" s="11" t="s">
        <v>40</v>
      </c>
      <c r="GN27" s="11" t="s">
        <v>40</v>
      </c>
      <c r="GO27" s="11" t="s">
        <v>40</v>
      </c>
      <c r="GP27" s="11" t="s">
        <v>40</v>
      </c>
      <c r="GQ27" s="11" t="s">
        <v>40</v>
      </c>
      <c r="GR27" s="11" t="s">
        <v>40</v>
      </c>
      <c r="GS27" s="11" t="s">
        <v>40</v>
      </c>
      <c r="GT27" s="11" t="s">
        <v>40</v>
      </c>
      <c r="GU27" s="11" t="s">
        <v>40</v>
      </c>
      <c r="GV27" s="11" t="s">
        <v>40</v>
      </c>
      <c r="GW27" s="11" t="s">
        <v>40</v>
      </c>
      <c r="GX27" s="11" t="s">
        <v>40</v>
      </c>
      <c r="GY27" s="11" t="s">
        <v>40</v>
      </c>
      <c r="GZ27" s="11" t="s">
        <v>40</v>
      </c>
      <c r="HA27" s="11" t="s">
        <v>40</v>
      </c>
      <c r="HB27" s="11" t="s">
        <v>40</v>
      </c>
      <c r="HC27" s="11" t="s">
        <v>40</v>
      </c>
      <c r="HD27" s="11" t="s">
        <v>40</v>
      </c>
      <c r="HE27" s="11" t="s">
        <v>40</v>
      </c>
      <c r="HF27" s="11" t="s">
        <v>40</v>
      </c>
      <c r="HG27" s="11" t="s">
        <v>40</v>
      </c>
      <c r="HH27" s="11" t="s">
        <v>40</v>
      </c>
      <c r="HI27" s="11" t="s">
        <v>40</v>
      </c>
      <c r="HJ27" s="11" t="s">
        <v>40</v>
      </c>
      <c r="HK27" s="11" t="s">
        <v>40</v>
      </c>
      <c r="HL27" s="11" t="s">
        <v>40</v>
      </c>
      <c r="HM27" s="11" t="s">
        <v>40</v>
      </c>
      <c r="HN27" s="11" t="s">
        <v>40</v>
      </c>
      <c r="HO27" s="11" t="s">
        <v>40</v>
      </c>
      <c r="HP27" s="11" t="s">
        <v>40</v>
      </c>
      <c r="HQ27" s="11" t="s">
        <v>40</v>
      </c>
      <c r="HR27" s="11" t="s">
        <v>40</v>
      </c>
      <c r="HS27" s="11" t="s">
        <v>40</v>
      </c>
      <c r="HT27" s="11" t="s">
        <v>40</v>
      </c>
      <c r="HU27" s="11" t="s">
        <v>40</v>
      </c>
      <c r="HV27" s="11" t="s">
        <v>40</v>
      </c>
      <c r="HW27" s="11" t="s">
        <v>40</v>
      </c>
      <c r="HX27" s="11" t="s">
        <v>40</v>
      </c>
      <c r="HY27" s="11" t="s">
        <v>40</v>
      </c>
      <c r="HZ27" s="11" t="s">
        <v>40</v>
      </c>
      <c r="IA27" s="11" t="s">
        <v>40</v>
      </c>
      <c r="IB27" s="11" t="s">
        <v>40</v>
      </c>
      <c r="IC27" s="11" t="s">
        <v>40</v>
      </c>
      <c r="ID27" s="11" t="s">
        <v>40</v>
      </c>
      <c r="IE27" s="11" t="s">
        <v>40</v>
      </c>
      <c r="IF27" s="11" t="s">
        <v>40</v>
      </c>
      <c r="IG27" s="11" t="s">
        <v>40</v>
      </c>
      <c r="IH27" s="11" t="s">
        <v>40</v>
      </c>
      <c r="II27" s="11" t="s">
        <v>40</v>
      </c>
      <c r="IJ27" s="11" t="s">
        <v>40</v>
      </c>
      <c r="IK27" s="11" t="s">
        <v>40</v>
      </c>
      <c r="IL27" s="11" t="s">
        <v>40</v>
      </c>
      <c r="IM27" s="11" t="s">
        <v>40</v>
      </c>
      <c r="IN27" s="11" t="s">
        <v>40</v>
      </c>
      <c r="IO27" s="11" t="s">
        <v>40</v>
      </c>
      <c r="IP27" s="11" t="s">
        <v>40</v>
      </c>
      <c r="IQ27" s="11" t="s">
        <v>40</v>
      </c>
      <c r="IR27" s="11" t="s">
        <v>40</v>
      </c>
      <c r="IS27" s="11" t="s">
        <v>40</v>
      </c>
      <c r="IT27" s="11" t="s">
        <v>40</v>
      </c>
      <c r="IU27" s="11" t="s">
        <v>40</v>
      </c>
      <c r="IV27" s="11" t="s">
        <v>40</v>
      </c>
    </row>
    <row r="28" spans="1:256" s="6" customFormat="1" ht="43.5" customHeight="1">
      <c r="A28" s="126"/>
      <c r="B28" s="126"/>
      <c r="C28" s="103"/>
      <c r="D28" s="102"/>
      <c r="E28" s="115"/>
      <c r="F28" s="115"/>
      <c r="G28" s="81" t="s">
        <v>22</v>
      </c>
      <c r="H28" s="11">
        <v>40</v>
      </c>
      <c r="I28" s="11"/>
      <c r="J28" s="11"/>
      <c r="K28" s="11"/>
      <c r="L28" s="11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12" s="6" customFormat="1" ht="41.25" customHeight="1">
      <c r="A29" s="111">
        <v>12</v>
      </c>
      <c r="B29" s="111">
        <v>770</v>
      </c>
      <c r="C29" s="116" t="s">
        <v>41</v>
      </c>
      <c r="D29" s="85" t="s">
        <v>25</v>
      </c>
      <c r="E29" s="127">
        <v>143</v>
      </c>
      <c r="F29" s="127"/>
      <c r="G29" s="81" t="s">
        <v>20</v>
      </c>
      <c r="H29" s="80">
        <v>103</v>
      </c>
      <c r="I29" s="80">
        <v>0</v>
      </c>
      <c r="J29" s="128" t="s">
        <v>21</v>
      </c>
      <c r="K29" s="129" t="s">
        <v>21</v>
      </c>
      <c r="L29" s="23" t="s">
        <v>21</v>
      </c>
    </row>
    <row r="30" spans="1:12" s="6" customFormat="1" ht="41.25" customHeight="1">
      <c r="A30" s="111"/>
      <c r="B30" s="111"/>
      <c r="C30" s="118"/>
      <c r="D30" s="102"/>
      <c r="E30" s="127"/>
      <c r="F30" s="127"/>
      <c r="G30" s="81" t="s">
        <v>22</v>
      </c>
      <c r="H30" s="80">
        <v>40</v>
      </c>
      <c r="I30" s="80"/>
      <c r="J30" s="122"/>
      <c r="K30" s="130"/>
      <c r="L30" s="8"/>
    </row>
    <row r="31" spans="1:12" s="6" customFormat="1" ht="22.5" customHeight="1">
      <c r="A31" s="111">
        <v>13</v>
      </c>
      <c r="B31" s="111">
        <v>1107</v>
      </c>
      <c r="C31" s="116" t="s">
        <v>42</v>
      </c>
      <c r="D31" s="131">
        <v>43518</v>
      </c>
      <c r="E31" s="127">
        <v>396</v>
      </c>
      <c r="F31" s="127"/>
      <c r="G31" s="81" t="s">
        <v>20</v>
      </c>
      <c r="H31" s="80">
        <v>231</v>
      </c>
      <c r="I31" s="80"/>
      <c r="J31" s="122"/>
      <c r="K31" s="130"/>
      <c r="L31" s="8"/>
    </row>
    <row r="32" spans="1:12" s="6" customFormat="1" ht="22.5" customHeight="1">
      <c r="A32" s="107"/>
      <c r="B32" s="107"/>
      <c r="C32" s="132"/>
      <c r="D32" s="133"/>
      <c r="E32" s="134"/>
      <c r="F32" s="134"/>
      <c r="G32" s="135" t="s">
        <v>22</v>
      </c>
      <c r="H32" s="136">
        <v>165</v>
      </c>
      <c r="I32" s="136"/>
      <c r="J32" s="137"/>
      <c r="K32" s="138"/>
      <c r="L32" s="38"/>
    </row>
    <row r="33" spans="1:12" s="6" customFormat="1" ht="103.5" customHeight="1">
      <c r="A33" s="139">
        <v>14</v>
      </c>
      <c r="B33" s="139">
        <v>326</v>
      </c>
      <c r="C33" s="11" t="s">
        <v>43</v>
      </c>
      <c r="D33" s="76" t="s">
        <v>25</v>
      </c>
      <c r="E33" s="140">
        <v>122.09</v>
      </c>
      <c r="F33" s="140"/>
      <c r="G33" s="81" t="s">
        <v>18</v>
      </c>
      <c r="H33" s="141">
        <v>122.09</v>
      </c>
      <c r="I33" s="80"/>
      <c r="J33" s="122"/>
      <c r="K33" s="123"/>
      <c r="L33" s="139"/>
    </row>
    <row r="34" spans="1:12" s="6" customFormat="1" ht="42.75" customHeight="1">
      <c r="A34" s="139">
        <v>15</v>
      </c>
      <c r="B34" s="139">
        <v>1173</v>
      </c>
      <c r="C34" s="11" t="s">
        <v>44</v>
      </c>
      <c r="D34" s="76" t="s">
        <v>25</v>
      </c>
      <c r="E34" s="140">
        <v>122.09</v>
      </c>
      <c r="F34" s="140"/>
      <c r="G34" s="81" t="s">
        <v>18</v>
      </c>
      <c r="H34" s="80">
        <v>122.09</v>
      </c>
      <c r="I34" s="80">
        <v>0</v>
      </c>
      <c r="J34" s="142" t="s">
        <v>21</v>
      </c>
      <c r="K34" s="123" t="s">
        <v>21</v>
      </c>
      <c r="L34" s="139" t="s">
        <v>21</v>
      </c>
    </row>
    <row r="35" spans="1:12" s="6" customFormat="1" ht="16.5" customHeight="1">
      <c r="A35" s="62" t="s">
        <v>16</v>
      </c>
      <c r="B35" s="63"/>
      <c r="C35" s="63"/>
      <c r="D35" s="64"/>
      <c r="E35" s="18">
        <f>SUM(E9:E34)</f>
        <v>5205.858</v>
      </c>
      <c r="F35" s="18">
        <f>SUM(F9:F34)</f>
        <v>0</v>
      </c>
      <c r="G35" s="19" t="s">
        <v>21</v>
      </c>
      <c r="H35" s="18">
        <f>SUM(H9:H34)</f>
        <v>5205.858</v>
      </c>
      <c r="I35" s="20">
        <f>SUM(I9:I34)</f>
        <v>0</v>
      </c>
      <c r="J35" s="21"/>
      <c r="K35" s="22" t="s">
        <v>21</v>
      </c>
      <c r="L35" s="23" t="s">
        <v>21</v>
      </c>
    </row>
    <row r="36" spans="1:12" s="6" customFormat="1" ht="34.5" customHeight="1">
      <c r="A36" s="85">
        <v>16</v>
      </c>
      <c r="B36" s="85">
        <v>40</v>
      </c>
      <c r="C36" s="143" t="s">
        <v>45</v>
      </c>
      <c r="D36" s="131">
        <v>43504</v>
      </c>
      <c r="E36" s="100">
        <v>123</v>
      </c>
      <c r="F36" s="88">
        <f>I36+I37</f>
        <v>0</v>
      </c>
      <c r="G36" s="81" t="s">
        <v>20</v>
      </c>
      <c r="H36" s="144">
        <v>88.56</v>
      </c>
      <c r="I36" s="144">
        <v>0</v>
      </c>
      <c r="J36" s="145" t="s">
        <v>57</v>
      </c>
      <c r="K36" s="4" t="s">
        <v>21</v>
      </c>
      <c r="L36" s="8" t="s">
        <v>21</v>
      </c>
    </row>
    <row r="37" spans="1:12" s="6" customFormat="1" ht="91.5" customHeight="1">
      <c r="A37" s="102"/>
      <c r="B37" s="102"/>
      <c r="C37" s="146"/>
      <c r="D37" s="102"/>
      <c r="E37" s="108"/>
      <c r="F37" s="104"/>
      <c r="G37" s="81" t="s">
        <v>56</v>
      </c>
      <c r="H37" s="144">
        <v>34.44</v>
      </c>
      <c r="I37" s="144">
        <v>0</v>
      </c>
      <c r="J37" s="145" t="s">
        <v>58</v>
      </c>
      <c r="K37" s="4" t="s">
        <v>21</v>
      </c>
      <c r="L37" s="8" t="s">
        <v>21</v>
      </c>
    </row>
    <row r="38" spans="1:12" s="6" customFormat="1" ht="32.25" customHeight="1">
      <c r="A38" s="62" t="s">
        <v>46</v>
      </c>
      <c r="B38" s="63"/>
      <c r="C38" s="63"/>
      <c r="D38" s="64"/>
      <c r="E38" s="161">
        <f>E36</f>
        <v>123</v>
      </c>
      <c r="F38" s="161">
        <f>F36</f>
        <v>0</v>
      </c>
      <c r="G38" s="162"/>
      <c r="H38" s="163">
        <f>H36+H37</f>
        <v>123</v>
      </c>
      <c r="I38" s="163">
        <f>I36+I37</f>
        <v>0</v>
      </c>
      <c r="J38" s="164"/>
      <c r="K38" s="3"/>
      <c r="L38" s="165"/>
    </row>
    <row r="39" spans="1:12" s="6" customFormat="1" ht="67.5" customHeight="1">
      <c r="A39" s="109">
        <v>17</v>
      </c>
      <c r="B39" s="109">
        <v>115</v>
      </c>
      <c r="C39" s="147" t="s">
        <v>47</v>
      </c>
      <c r="D39" s="148">
        <v>43124</v>
      </c>
      <c r="E39" s="125">
        <v>82.44</v>
      </c>
      <c r="F39" s="110">
        <f>44.4</f>
        <v>44.4</v>
      </c>
      <c r="G39" s="81" t="s">
        <v>48</v>
      </c>
      <c r="H39" s="144">
        <v>34.84</v>
      </c>
      <c r="I39" s="144">
        <v>0</v>
      </c>
      <c r="J39" s="149"/>
      <c r="K39" s="4" t="s">
        <v>21</v>
      </c>
      <c r="L39" s="8" t="s">
        <v>21</v>
      </c>
    </row>
    <row r="40" spans="1:12" s="6" customFormat="1" ht="60.75" customHeight="1">
      <c r="A40" s="126"/>
      <c r="B40" s="126"/>
      <c r="C40" s="150"/>
      <c r="D40" s="126"/>
      <c r="E40" s="115"/>
      <c r="F40" s="115"/>
      <c r="G40" s="81" t="s">
        <v>20</v>
      </c>
      <c r="H40" s="144">
        <v>47.6</v>
      </c>
      <c r="I40" s="144">
        <v>44.4</v>
      </c>
      <c r="J40" s="139" t="s">
        <v>65</v>
      </c>
      <c r="K40" s="4" t="s">
        <v>21</v>
      </c>
      <c r="L40" s="8" t="s">
        <v>21</v>
      </c>
    </row>
    <row r="41" spans="1:12" s="6" customFormat="1" ht="49.5">
      <c r="A41" s="151">
        <v>18</v>
      </c>
      <c r="B41" s="151">
        <v>149</v>
      </c>
      <c r="C41" s="77" t="s">
        <v>49</v>
      </c>
      <c r="D41" s="152">
        <v>43521</v>
      </c>
      <c r="E41" s="153">
        <v>196.8</v>
      </c>
      <c r="F41" s="153">
        <f>140+28.8</f>
        <v>168.8</v>
      </c>
      <c r="G41" s="81" t="s">
        <v>50</v>
      </c>
      <c r="H41" s="144">
        <v>196.8</v>
      </c>
      <c r="I41" s="144">
        <v>168.8</v>
      </c>
      <c r="J41" s="123" t="s">
        <v>66</v>
      </c>
      <c r="K41" s="4"/>
      <c r="L41" s="8"/>
    </row>
    <row r="42" spans="1:12" s="6" customFormat="1" ht="45" customHeight="1">
      <c r="A42" s="151">
        <v>19</v>
      </c>
      <c r="B42" s="151">
        <v>294</v>
      </c>
      <c r="C42" s="77" t="s">
        <v>51</v>
      </c>
      <c r="D42" s="152">
        <v>43490</v>
      </c>
      <c r="E42" s="153">
        <v>54</v>
      </c>
      <c r="F42" s="153"/>
      <c r="G42" s="81" t="s">
        <v>19</v>
      </c>
      <c r="H42" s="144">
        <v>54</v>
      </c>
      <c r="I42" s="144"/>
      <c r="J42" s="123"/>
      <c r="K42" s="4"/>
      <c r="L42" s="8"/>
    </row>
    <row r="43" spans="1:12" s="6" customFormat="1" ht="42.75" customHeight="1">
      <c r="A43" s="151">
        <v>20</v>
      </c>
      <c r="B43" s="151">
        <v>301</v>
      </c>
      <c r="C43" s="77" t="s">
        <v>51</v>
      </c>
      <c r="D43" s="152">
        <v>43490</v>
      </c>
      <c r="E43" s="153">
        <v>60</v>
      </c>
      <c r="F43" s="153"/>
      <c r="G43" s="81" t="s">
        <v>19</v>
      </c>
      <c r="H43" s="144">
        <v>60</v>
      </c>
      <c r="I43" s="144"/>
      <c r="J43" s="123"/>
      <c r="K43" s="4"/>
      <c r="L43" s="8"/>
    </row>
    <row r="44" spans="1:12" s="6" customFormat="1" ht="33">
      <c r="A44" s="147">
        <v>21</v>
      </c>
      <c r="B44" s="147">
        <v>389</v>
      </c>
      <c r="C44" s="154" t="s">
        <v>52</v>
      </c>
      <c r="D44" s="148">
        <v>43490</v>
      </c>
      <c r="E44" s="117">
        <v>186.156</v>
      </c>
      <c r="F44" s="117">
        <f>121.448</f>
        <v>121.448</v>
      </c>
      <c r="G44" s="81" t="s">
        <v>53</v>
      </c>
      <c r="H44" s="144">
        <v>140.4</v>
      </c>
      <c r="I44" s="144">
        <v>121.448</v>
      </c>
      <c r="J44" s="123" t="s">
        <v>67</v>
      </c>
      <c r="K44" s="4"/>
      <c r="L44" s="8"/>
    </row>
    <row r="45" spans="1:12" s="6" customFormat="1" ht="22.5" customHeight="1">
      <c r="A45" s="147"/>
      <c r="B45" s="147"/>
      <c r="C45" s="150"/>
      <c r="D45" s="126"/>
      <c r="E45" s="117"/>
      <c r="F45" s="117"/>
      <c r="G45" s="81" t="s">
        <v>22</v>
      </c>
      <c r="H45" s="144">
        <v>45.756</v>
      </c>
      <c r="I45" s="144"/>
      <c r="J45" s="123"/>
      <c r="K45" s="4"/>
      <c r="L45" s="8"/>
    </row>
    <row r="46" spans="1:12" s="6" customFormat="1" ht="33">
      <c r="A46" s="147">
        <v>22</v>
      </c>
      <c r="B46" s="147">
        <v>394</v>
      </c>
      <c r="C46" s="147" t="s">
        <v>54</v>
      </c>
      <c r="D46" s="148">
        <v>43490</v>
      </c>
      <c r="E46" s="117">
        <v>270.6</v>
      </c>
      <c r="F46" s="117"/>
      <c r="G46" s="81" t="s">
        <v>53</v>
      </c>
      <c r="H46" s="144">
        <v>16.8</v>
      </c>
      <c r="I46" s="144"/>
      <c r="J46" s="123"/>
      <c r="K46" s="4"/>
      <c r="L46" s="8"/>
    </row>
    <row r="47" spans="1:12" s="6" customFormat="1" ht="30" customHeight="1">
      <c r="A47" s="147"/>
      <c r="B47" s="147"/>
      <c r="C47" s="147"/>
      <c r="D47" s="109"/>
      <c r="E47" s="117"/>
      <c r="F47" s="117"/>
      <c r="G47" s="81" t="s">
        <v>22</v>
      </c>
      <c r="H47" s="144">
        <v>52.8</v>
      </c>
      <c r="I47" s="144"/>
      <c r="J47" s="123"/>
      <c r="K47" s="4"/>
      <c r="L47" s="8"/>
    </row>
    <row r="48" spans="1:12" s="6" customFormat="1" ht="35.25" customHeight="1">
      <c r="A48" s="147"/>
      <c r="B48" s="147"/>
      <c r="C48" s="147"/>
      <c r="D48" s="109"/>
      <c r="E48" s="117"/>
      <c r="F48" s="117"/>
      <c r="G48" s="81" t="s">
        <v>19</v>
      </c>
      <c r="H48" s="144">
        <v>201</v>
      </c>
      <c r="I48" s="144"/>
      <c r="J48" s="123"/>
      <c r="K48" s="4"/>
      <c r="L48" s="8"/>
    </row>
    <row r="49" spans="1:12" s="6" customFormat="1" ht="16.5">
      <c r="A49" s="59" t="s">
        <v>55</v>
      </c>
      <c r="B49" s="60"/>
      <c r="C49" s="60"/>
      <c r="D49" s="61"/>
      <c r="E49" s="32">
        <f>SUM(E39:E48)</f>
        <v>849.996</v>
      </c>
      <c r="F49" s="32">
        <f>SUM(F39:F48)</f>
        <v>334.648</v>
      </c>
      <c r="G49" s="35" t="s">
        <v>21</v>
      </c>
      <c r="H49" s="32">
        <f>SUM(H39:H48)</f>
        <v>849.9959999999999</v>
      </c>
      <c r="I49" s="32">
        <f>SUM(I39:I48)</f>
        <v>334.648</v>
      </c>
      <c r="J49" s="36"/>
      <c r="K49" s="37" t="s">
        <v>21</v>
      </c>
      <c r="L49" s="38" t="s">
        <v>21</v>
      </c>
    </row>
    <row r="50" spans="1:12" s="33" customFormat="1" ht="69.75" customHeight="1">
      <c r="A50" s="39">
        <v>23</v>
      </c>
      <c r="B50" s="155">
        <v>220</v>
      </c>
      <c r="C50" s="77" t="s">
        <v>59</v>
      </c>
      <c r="D50" s="77" t="s">
        <v>63</v>
      </c>
      <c r="E50" s="155">
        <v>277.3</v>
      </c>
      <c r="F50" s="155"/>
      <c r="G50" s="81" t="s">
        <v>60</v>
      </c>
      <c r="H50" s="155">
        <v>277.3</v>
      </c>
      <c r="I50" s="155"/>
      <c r="J50" s="155"/>
      <c r="K50" s="155"/>
      <c r="L50" s="155"/>
    </row>
    <row r="51" spans="1:12" s="33" customFormat="1" ht="28.5" customHeight="1">
      <c r="A51" s="45" t="s">
        <v>61</v>
      </c>
      <c r="B51" s="156"/>
      <c r="C51" s="156"/>
      <c r="D51" s="157"/>
      <c r="E51" s="40">
        <f>E50</f>
        <v>277.3</v>
      </c>
      <c r="F51" s="40">
        <f>F50</f>
        <v>0</v>
      </c>
      <c r="G51" s="41"/>
      <c r="H51" s="40">
        <f>H50</f>
        <v>277.3</v>
      </c>
      <c r="I51" s="40">
        <f>I50</f>
        <v>0</v>
      </c>
      <c r="J51" s="155"/>
      <c r="K51" s="155"/>
      <c r="L51" s="155"/>
    </row>
    <row r="52" spans="1:12" s="33" customFormat="1" ht="63.75" customHeight="1">
      <c r="A52" s="31">
        <v>24</v>
      </c>
      <c r="B52" s="42">
        <v>400</v>
      </c>
      <c r="C52" s="34" t="s">
        <v>62</v>
      </c>
      <c r="D52" s="77" t="s">
        <v>63</v>
      </c>
      <c r="E52" s="167">
        <v>726.269</v>
      </c>
      <c r="F52" s="167"/>
      <c r="G52" s="168"/>
      <c r="H52" s="167">
        <v>726.269</v>
      </c>
      <c r="I52" s="167"/>
      <c r="J52" s="158"/>
      <c r="K52" s="155"/>
      <c r="L52" s="155"/>
    </row>
    <row r="53" spans="1:12" s="33" customFormat="1" ht="28.5" customHeight="1">
      <c r="A53" s="45" t="s">
        <v>64</v>
      </c>
      <c r="B53" s="156"/>
      <c r="C53" s="156"/>
      <c r="D53" s="157"/>
      <c r="E53" s="44">
        <f>E52</f>
        <v>726.269</v>
      </c>
      <c r="F53" s="166">
        <f>F52</f>
        <v>0</v>
      </c>
      <c r="G53" s="159"/>
      <c r="H53" s="160">
        <f>H52</f>
        <v>726.269</v>
      </c>
      <c r="I53" s="43">
        <f>I52</f>
        <v>0</v>
      </c>
      <c r="J53" s="158"/>
      <c r="K53" s="155"/>
      <c r="L53" s="155"/>
    </row>
    <row r="54" spans="1:12" s="6" customFormat="1" ht="49.5" customHeight="1">
      <c r="A54" s="169" t="s">
        <v>17</v>
      </c>
      <c r="B54" s="170"/>
      <c r="C54" s="170"/>
      <c r="D54" s="171"/>
      <c r="E54" s="172">
        <f>E35+E38+E49+E51+E53</f>
        <v>7182.423000000001</v>
      </c>
      <c r="F54" s="172">
        <f>F35+F38+F49+F51+F53</f>
        <v>334.648</v>
      </c>
      <c r="G54" s="173" t="s">
        <v>21</v>
      </c>
      <c r="H54" s="172">
        <f>H35+H38+H49+H51+H53</f>
        <v>7182.423000000001</v>
      </c>
      <c r="I54" s="172">
        <f>I35+I38+I49+I51+I53</f>
        <v>334.648</v>
      </c>
      <c r="J54" s="174"/>
      <c r="K54" s="175" t="s">
        <v>21</v>
      </c>
      <c r="L54" s="175" t="s">
        <v>21</v>
      </c>
    </row>
    <row r="55" s="6" customFormat="1" ht="15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="6" customFormat="1" ht="13.5" customHeight="1"/>
    <row r="99" s="6" customFormat="1" ht="13.5" customHeight="1"/>
    <row r="100" s="6" customFormat="1" ht="13.5" customHeight="1"/>
    <row r="101" s="6" customFormat="1" ht="13.5" customHeight="1"/>
    <row r="102" s="6" customFormat="1" ht="13.5" customHeight="1"/>
    <row r="103" s="6" customFormat="1" ht="13.5" customHeight="1"/>
    <row r="104" s="6" customFormat="1" ht="13.5" customHeight="1"/>
    <row r="105" s="6" customFormat="1" ht="13.5" customHeight="1"/>
    <row r="106" s="6" customFormat="1" ht="13.5" customHeight="1"/>
    <row r="107" s="6" customFormat="1" ht="13.5" customHeight="1"/>
    <row r="108" s="6" customFormat="1" ht="13.5" customHeight="1"/>
    <row r="109" s="6" customFormat="1" ht="13.5" customHeight="1"/>
    <row r="110" s="6" customFormat="1" ht="13.5" customHeight="1"/>
    <row r="111" s="6" customFormat="1" ht="13.5" customHeight="1"/>
    <row r="112" s="6" customFormat="1" ht="13.5" customHeight="1"/>
    <row r="113" s="6" customFormat="1" ht="13.5" customHeight="1"/>
    <row r="114" s="6" customFormat="1" ht="13.5" customHeight="1"/>
    <row r="115" s="6" customFormat="1" ht="13.5" customHeight="1"/>
    <row r="116" s="6" customFormat="1" ht="13.5" customHeight="1"/>
    <row r="117" s="6" customFormat="1" ht="13.5" customHeight="1"/>
    <row r="118" s="6" customFormat="1" ht="13.5" customHeight="1"/>
    <row r="119" s="6" customFormat="1" ht="13.5" customHeight="1"/>
    <row r="120" s="6" customFormat="1" ht="13.5" customHeight="1"/>
    <row r="121" s="6" customFormat="1" ht="13.5" customHeight="1"/>
    <row r="122" s="6" customFormat="1" ht="13.5" customHeight="1"/>
    <row r="123" s="6" customFormat="1" ht="13.5" customHeight="1"/>
    <row r="124" s="6" customFormat="1" ht="13.5" customHeight="1"/>
    <row r="125" s="6" customFormat="1" ht="13.5" customHeight="1"/>
    <row r="126" s="6" customFormat="1" ht="13.5" customHeight="1"/>
    <row r="127" s="6" customFormat="1" ht="13.5" customHeight="1"/>
    <row r="128" s="6" customFormat="1" ht="13.5" customHeight="1"/>
    <row r="129" s="6" customFormat="1" ht="13.5" customHeight="1"/>
    <row r="130" s="6" customFormat="1" ht="13.5" customHeight="1"/>
    <row r="131" s="6" customFormat="1" ht="13.5" customHeight="1"/>
    <row r="132" s="6" customFormat="1" ht="13.5" customHeight="1"/>
    <row r="133" s="6" customFormat="1" ht="13.5" customHeight="1"/>
    <row r="134" s="6" customFormat="1" ht="13.5" customHeight="1"/>
    <row r="135" s="6" customFormat="1" ht="13.5" customHeight="1"/>
    <row r="136" s="6" customFormat="1" ht="13.5" customHeight="1"/>
    <row r="137" s="6" customFormat="1" ht="13.5" customHeight="1"/>
    <row r="138" s="6" customFormat="1" ht="13.5" customHeight="1"/>
    <row r="139" s="6" customFormat="1" ht="13.5" customHeight="1"/>
    <row r="140" s="6" customFormat="1" ht="13.5" customHeight="1"/>
    <row r="141" s="6" customFormat="1" ht="13.5" customHeight="1"/>
    <row r="142" s="6" customFormat="1" ht="13.5" customHeight="1"/>
    <row r="143" s="6" customFormat="1" ht="13.5" customHeight="1"/>
    <row r="144" s="6" customFormat="1" ht="13.5" customHeight="1"/>
    <row r="145" s="6" customFormat="1" ht="13.5" customHeight="1"/>
    <row r="146" s="6" customFormat="1" ht="13.5" customHeight="1"/>
    <row r="147" s="6" customFormat="1" ht="13.5" customHeight="1"/>
    <row r="148" s="6" customFormat="1" ht="13.5" customHeight="1"/>
    <row r="149" s="6" customFormat="1" ht="13.5" customHeight="1"/>
    <row r="150" s="6" customFormat="1" ht="13.5" customHeight="1"/>
    <row r="151" s="6" customFormat="1" ht="13.5" customHeight="1"/>
    <row r="152" s="6" customFormat="1" ht="13.5" customHeight="1"/>
    <row r="153" s="6" customFormat="1" ht="13.5" customHeight="1"/>
    <row r="154" s="6" customFormat="1" ht="13.5" customHeight="1"/>
    <row r="155" s="6" customFormat="1" ht="13.5" customHeight="1"/>
    <row r="156" s="6" customFormat="1" ht="13.5" customHeight="1"/>
    <row r="157" s="6" customFormat="1" ht="13.5" customHeight="1"/>
    <row r="158" s="6" customFormat="1" ht="13.5" customHeight="1"/>
    <row r="159" s="6" customFormat="1" ht="13.5" customHeight="1"/>
    <row r="160" s="6" customFormat="1" ht="13.5" customHeight="1"/>
    <row r="161" s="6" customFormat="1" ht="13.5" customHeight="1"/>
    <row r="162" s="6" customFormat="1" ht="13.5" customHeight="1"/>
    <row r="163" s="6" customFormat="1" ht="13.5" customHeight="1"/>
    <row r="164" s="6" customFormat="1" ht="13.5" customHeight="1"/>
    <row r="165" s="6" customFormat="1" ht="13.5" customHeight="1"/>
    <row r="166" s="6" customFormat="1" ht="13.5" customHeight="1"/>
    <row r="167" s="6" customFormat="1" ht="13.5" customHeight="1"/>
    <row r="168" s="6" customFormat="1" ht="13.5" customHeight="1"/>
    <row r="169" s="6" customFormat="1" ht="13.5" customHeight="1"/>
    <row r="170" s="6" customFormat="1" ht="13.5" customHeight="1"/>
    <row r="171" s="6" customFormat="1" ht="13.5" customHeight="1"/>
    <row r="172" s="6" customFormat="1" ht="13.5" customHeight="1"/>
    <row r="173" s="6" customFormat="1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</sheetData>
  <sheetProtection/>
  <mergeCells count="124">
    <mergeCell ref="A31:A32"/>
    <mergeCell ref="B31:B32"/>
    <mergeCell ref="C31:C32"/>
    <mergeCell ref="D31:D32"/>
    <mergeCell ref="E31:E32"/>
    <mergeCell ref="F31:F32"/>
    <mergeCell ref="F27:F28"/>
    <mergeCell ref="A29:A30"/>
    <mergeCell ref="B29:B30"/>
    <mergeCell ref="C29:C30"/>
    <mergeCell ref="D29:D30"/>
    <mergeCell ref="E29:E30"/>
    <mergeCell ref="F29:F30"/>
    <mergeCell ref="E21:E22"/>
    <mergeCell ref="A23:A24"/>
    <mergeCell ref="B23:B24"/>
    <mergeCell ref="C23:C24"/>
    <mergeCell ref="D23:D24"/>
    <mergeCell ref="C27:C28"/>
    <mergeCell ref="D27:D28"/>
    <mergeCell ref="E27:E28"/>
    <mergeCell ref="G15:G16"/>
    <mergeCell ref="H15:H16"/>
    <mergeCell ref="I15:I16"/>
    <mergeCell ref="J15:J16"/>
    <mergeCell ref="K15:K16"/>
    <mergeCell ref="L15:L16"/>
    <mergeCell ref="G11:G12"/>
    <mergeCell ref="H11:H12"/>
    <mergeCell ref="I11:I12"/>
    <mergeCell ref="J11:J12"/>
    <mergeCell ref="K11:K12"/>
    <mergeCell ref="L11:L12"/>
    <mergeCell ref="L5:L7"/>
    <mergeCell ref="C5:C7"/>
    <mergeCell ref="G6:G7"/>
    <mergeCell ref="E6:E7"/>
    <mergeCell ref="F6:F7"/>
    <mergeCell ref="G5:I5"/>
    <mergeCell ref="E5:F5"/>
    <mergeCell ref="D13:D14"/>
    <mergeCell ref="A2:K2"/>
    <mergeCell ref="A1:K1"/>
    <mergeCell ref="A3:K3"/>
    <mergeCell ref="B5:B7"/>
    <mergeCell ref="A5:A7"/>
    <mergeCell ref="D5:D7"/>
    <mergeCell ref="H6:I6"/>
    <mergeCell ref="K5:K7"/>
    <mergeCell ref="J5:J7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F19:F20"/>
    <mergeCell ref="E23:E24"/>
    <mergeCell ref="F23:F24"/>
    <mergeCell ref="F21:F22"/>
    <mergeCell ref="E19:E20"/>
    <mergeCell ref="A15:A16"/>
    <mergeCell ref="B15:B16"/>
    <mergeCell ref="C15:C16"/>
    <mergeCell ref="D15:D16"/>
    <mergeCell ref="A17:A18"/>
    <mergeCell ref="A19:A20"/>
    <mergeCell ref="B19:B20"/>
    <mergeCell ref="C19:C20"/>
    <mergeCell ref="D19:D20"/>
    <mergeCell ref="A21:A22"/>
    <mergeCell ref="B21:B22"/>
    <mergeCell ref="C21:C22"/>
    <mergeCell ref="D21:D22"/>
    <mergeCell ref="A35:D35"/>
    <mergeCell ref="A36:A37"/>
    <mergeCell ref="B36:B37"/>
    <mergeCell ref="C36:C37"/>
    <mergeCell ref="D36:D37"/>
    <mergeCell ref="A46:A48"/>
    <mergeCell ref="B46:B48"/>
    <mergeCell ref="C46:C48"/>
    <mergeCell ref="D46:D48"/>
    <mergeCell ref="A54:D54"/>
    <mergeCell ref="E11:E12"/>
    <mergeCell ref="F11:F12"/>
    <mergeCell ref="E13:E14"/>
    <mergeCell ref="F13:F14"/>
    <mergeCell ref="E15:E16"/>
    <mergeCell ref="F15:F16"/>
    <mergeCell ref="E17:E18"/>
    <mergeCell ref="F17:F18"/>
    <mergeCell ref="A49:D49"/>
    <mergeCell ref="E36:E37"/>
    <mergeCell ref="F36:F37"/>
    <mergeCell ref="A25:A26"/>
    <mergeCell ref="B25:B26"/>
    <mergeCell ref="C25:C26"/>
    <mergeCell ref="D25:D26"/>
    <mergeCell ref="E25:E26"/>
    <mergeCell ref="F25:F26"/>
    <mergeCell ref="A27:A28"/>
    <mergeCell ref="B27:B28"/>
    <mergeCell ref="D44:D45"/>
    <mergeCell ref="E39:E40"/>
    <mergeCell ref="F39:F40"/>
    <mergeCell ref="E44:E45"/>
    <mergeCell ref="F44:F45"/>
    <mergeCell ref="E46:E48"/>
    <mergeCell ref="F46:F48"/>
    <mergeCell ref="A53:D53"/>
    <mergeCell ref="A51:D51"/>
    <mergeCell ref="A38:D38"/>
    <mergeCell ref="A39:A40"/>
    <mergeCell ref="B39:B40"/>
    <mergeCell ref="C39:C40"/>
    <mergeCell ref="D39:D40"/>
    <mergeCell ref="A44:A45"/>
    <mergeCell ref="B44:B45"/>
    <mergeCell ref="C44:C45"/>
  </mergeCells>
  <printOptions horizontalCentered="1"/>
  <pageMargins left="0.2755905511811024" right="0.2755905511811024" top="0.31496062992125984" bottom="0.31496062992125984" header="0" footer="0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D7" sqref="D7"/>
    </sheetView>
  </sheetViews>
  <sheetFormatPr defaultColWidth="14.421875" defaultRowHeight="15" customHeight="1"/>
  <cols>
    <col min="1" max="3" width="8.8515625" style="0" customWidth="1"/>
    <col min="4" max="4" width="18.28125" style="0" customWidth="1"/>
    <col min="5" max="5" width="12.57421875" style="0" customWidth="1"/>
    <col min="6" max="6" width="8.8515625" style="0" customWidth="1"/>
    <col min="7" max="7" width="16.57421875" style="0" customWidth="1"/>
    <col min="8" max="8" width="12.421875" style="0" customWidth="1"/>
    <col min="9" max="9" width="8.8515625" style="0" customWidth="1"/>
    <col min="10" max="10" width="20.7109375" style="0" customWidth="1"/>
    <col min="11" max="26" width="8.8515625" style="0" customWidth="1"/>
  </cols>
  <sheetData>
    <row r="1" spans="1:25" s="6" customFormat="1" ht="38.25" customHeight="1">
      <c r="A1" s="69" t="s">
        <v>2</v>
      </c>
      <c r="B1" s="69" t="s">
        <v>3</v>
      </c>
      <c r="C1" s="69" t="s">
        <v>4</v>
      </c>
      <c r="D1" s="69" t="s">
        <v>5</v>
      </c>
      <c r="E1" s="72" t="s">
        <v>6</v>
      </c>
      <c r="F1" s="73"/>
      <c r="G1" s="72" t="s">
        <v>7</v>
      </c>
      <c r="H1" s="74"/>
      <c r="I1" s="73"/>
      <c r="J1" s="69" t="s">
        <v>8</v>
      </c>
      <c r="K1" s="69" t="s">
        <v>9</v>
      </c>
      <c r="L1" s="69" t="s">
        <v>10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71.25" customHeight="1">
      <c r="A2" s="70"/>
      <c r="B2" s="70"/>
      <c r="C2" s="70"/>
      <c r="D2" s="70"/>
      <c r="E2" s="69" t="s">
        <v>11</v>
      </c>
      <c r="F2" s="69" t="s">
        <v>12</v>
      </c>
      <c r="G2" s="69" t="s">
        <v>13</v>
      </c>
      <c r="H2" s="72" t="s">
        <v>14</v>
      </c>
      <c r="I2" s="73"/>
      <c r="J2" s="70"/>
      <c r="K2" s="70"/>
      <c r="L2" s="7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6" customFormat="1" ht="26.25" customHeight="1">
      <c r="A3" s="71"/>
      <c r="B3" s="71"/>
      <c r="C3" s="71"/>
      <c r="D3" s="71"/>
      <c r="E3" s="71"/>
      <c r="F3" s="71"/>
      <c r="G3" s="71"/>
      <c r="H3" s="3" t="s">
        <v>15</v>
      </c>
      <c r="I3" s="3" t="s">
        <v>12</v>
      </c>
      <c r="J3" s="71"/>
      <c r="K3" s="71"/>
      <c r="L3" s="7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12" s="6" customFormat="1" ht="67.5" customHeight="1">
      <c r="A4" s="75">
        <v>1</v>
      </c>
      <c r="B4" s="46">
        <v>115</v>
      </c>
      <c r="C4" s="48" t="s">
        <v>47</v>
      </c>
      <c r="D4" s="50">
        <v>43124</v>
      </c>
      <c r="E4" s="52">
        <v>82.44</v>
      </c>
      <c r="F4" s="54"/>
      <c r="G4" s="12" t="s">
        <v>48</v>
      </c>
      <c r="H4" s="28">
        <v>34.84</v>
      </c>
      <c r="I4" s="28">
        <v>0</v>
      </c>
      <c r="J4" s="24"/>
      <c r="K4" s="13" t="s">
        <v>21</v>
      </c>
      <c r="L4" s="14" t="s">
        <v>21</v>
      </c>
    </row>
    <row r="5" spans="1:12" s="6" customFormat="1" ht="60.75" customHeight="1">
      <c r="A5" s="65"/>
      <c r="B5" s="47"/>
      <c r="C5" s="49"/>
      <c r="D5" s="47"/>
      <c r="E5" s="53"/>
      <c r="F5" s="53"/>
      <c r="G5" s="12" t="s">
        <v>20</v>
      </c>
      <c r="H5" s="28">
        <v>47.6</v>
      </c>
      <c r="I5" s="28">
        <v>0</v>
      </c>
      <c r="J5" s="30" t="s">
        <v>21</v>
      </c>
      <c r="K5" s="13" t="s">
        <v>21</v>
      </c>
      <c r="L5" s="14" t="s">
        <v>21</v>
      </c>
    </row>
    <row r="6" spans="1:12" s="6" customFormat="1" ht="90">
      <c r="A6" s="25">
        <v>2</v>
      </c>
      <c r="B6" s="25">
        <v>149</v>
      </c>
      <c r="C6" s="27" t="s">
        <v>49</v>
      </c>
      <c r="D6" s="26">
        <v>43521</v>
      </c>
      <c r="E6" s="29">
        <v>196.8</v>
      </c>
      <c r="F6" s="29"/>
      <c r="G6" s="12" t="s">
        <v>50</v>
      </c>
      <c r="H6" s="28">
        <v>196.8</v>
      </c>
      <c r="I6" s="28"/>
      <c r="J6" s="17"/>
      <c r="K6" s="13"/>
      <c r="L6" s="14"/>
    </row>
    <row r="7" spans="1:12" s="6" customFormat="1" ht="45" customHeight="1">
      <c r="A7" s="25">
        <v>3</v>
      </c>
      <c r="B7" s="25">
        <v>294</v>
      </c>
      <c r="C7" s="27" t="s">
        <v>51</v>
      </c>
      <c r="D7" s="26">
        <v>43490</v>
      </c>
      <c r="E7" s="29">
        <v>54</v>
      </c>
      <c r="F7" s="29"/>
      <c r="G7" s="12" t="s">
        <v>19</v>
      </c>
      <c r="H7" s="28">
        <v>54</v>
      </c>
      <c r="I7" s="28"/>
      <c r="J7" s="17"/>
      <c r="K7" s="13"/>
      <c r="L7" s="14"/>
    </row>
    <row r="8" spans="1:12" s="6" customFormat="1" ht="42.75" customHeight="1">
      <c r="A8" s="25">
        <v>4</v>
      </c>
      <c r="B8" s="25">
        <v>301</v>
      </c>
      <c r="C8" s="27" t="s">
        <v>51</v>
      </c>
      <c r="D8" s="26">
        <v>43490</v>
      </c>
      <c r="E8" s="29">
        <v>60</v>
      </c>
      <c r="F8" s="29"/>
      <c r="G8" s="12" t="s">
        <v>19</v>
      </c>
      <c r="H8" s="28">
        <v>60</v>
      </c>
      <c r="I8" s="28"/>
      <c r="J8" s="17"/>
      <c r="K8" s="13"/>
      <c r="L8" s="14"/>
    </row>
    <row r="9" spans="1:12" s="6" customFormat="1" ht="49.5">
      <c r="A9" s="48">
        <v>5</v>
      </c>
      <c r="B9" s="48">
        <v>389</v>
      </c>
      <c r="C9" s="51" t="s">
        <v>52</v>
      </c>
      <c r="D9" s="50">
        <v>43490</v>
      </c>
      <c r="E9" s="55">
        <v>186.156</v>
      </c>
      <c r="F9" s="55"/>
      <c r="G9" s="12" t="s">
        <v>53</v>
      </c>
      <c r="H9" s="28">
        <v>140.4</v>
      </c>
      <c r="I9" s="28"/>
      <c r="J9" s="17"/>
      <c r="K9" s="13"/>
      <c r="L9" s="14"/>
    </row>
    <row r="10" spans="1:12" s="6" customFormat="1" ht="39" customHeight="1">
      <c r="A10" s="48"/>
      <c r="B10" s="48"/>
      <c r="C10" s="49"/>
      <c r="D10" s="47"/>
      <c r="E10" s="55"/>
      <c r="F10" s="55"/>
      <c r="G10" s="12" t="s">
        <v>22</v>
      </c>
      <c r="H10" s="28">
        <v>45.756</v>
      </c>
      <c r="I10" s="28"/>
      <c r="J10" s="17"/>
      <c r="K10" s="13"/>
      <c r="L10" s="14"/>
    </row>
    <row r="11" spans="1:12" s="6" customFormat="1" ht="49.5">
      <c r="A11" s="48">
        <v>6</v>
      </c>
      <c r="B11" s="48">
        <v>394</v>
      </c>
      <c r="C11" s="48" t="s">
        <v>54</v>
      </c>
      <c r="D11" s="50">
        <v>43490</v>
      </c>
      <c r="E11" s="55">
        <v>270.6</v>
      </c>
      <c r="F11" s="55"/>
      <c r="G11" s="12" t="s">
        <v>53</v>
      </c>
      <c r="H11" s="28">
        <v>16.8</v>
      </c>
      <c r="I11" s="28"/>
      <c r="J11" s="17"/>
      <c r="K11" s="13"/>
      <c r="L11" s="14"/>
    </row>
    <row r="12" spans="1:12" s="6" customFormat="1" ht="39" customHeight="1">
      <c r="A12" s="48"/>
      <c r="B12" s="48"/>
      <c r="C12" s="48"/>
      <c r="D12" s="46"/>
      <c r="E12" s="55"/>
      <c r="F12" s="55"/>
      <c r="G12" s="12" t="s">
        <v>22</v>
      </c>
      <c r="H12" s="28">
        <v>52.8</v>
      </c>
      <c r="I12" s="28"/>
      <c r="J12" s="17"/>
      <c r="K12" s="13"/>
      <c r="L12" s="14"/>
    </row>
    <row r="13" spans="1:12" s="6" customFormat="1" ht="35.25" customHeight="1">
      <c r="A13" s="48"/>
      <c r="B13" s="48"/>
      <c r="C13" s="48"/>
      <c r="D13" s="46"/>
      <c r="E13" s="55"/>
      <c r="F13" s="55"/>
      <c r="G13" s="12" t="s">
        <v>19</v>
      </c>
      <c r="H13" s="28">
        <v>201</v>
      </c>
      <c r="I13" s="28"/>
      <c r="J13" s="17"/>
      <c r="K13" s="13"/>
      <c r="L13" s="14"/>
    </row>
    <row r="14" spans="1:12" s="6" customFormat="1" ht="16.5">
      <c r="A14" s="56" t="s">
        <v>55</v>
      </c>
      <c r="B14" s="57"/>
      <c r="C14" s="57"/>
      <c r="D14" s="58"/>
      <c r="E14" s="1">
        <f>SUM(E1:E13)</f>
        <v>849.996</v>
      </c>
      <c r="F14" s="1">
        <f>SUM(F1:F13)</f>
        <v>0</v>
      </c>
      <c r="G14" s="2" t="s">
        <v>21</v>
      </c>
      <c r="H14" s="1">
        <f>SUM(H1:H13)</f>
        <v>849.9959999999999</v>
      </c>
      <c r="I14" s="1">
        <f>SUM(I1:I13)</f>
        <v>0</v>
      </c>
      <c r="J14" s="9"/>
      <c r="K14" s="4" t="s">
        <v>21</v>
      </c>
      <c r="L14" s="8" t="s">
        <v>21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</sheetData>
  <sheetProtection/>
  <mergeCells count="32">
    <mergeCell ref="A1:A3"/>
    <mergeCell ref="B1:B3"/>
    <mergeCell ref="C1:C3"/>
    <mergeCell ref="D1:D3"/>
    <mergeCell ref="A14:D14"/>
    <mergeCell ref="A4:A5"/>
    <mergeCell ref="B4:B5"/>
    <mergeCell ref="C4:C5"/>
    <mergeCell ref="D4:D5"/>
    <mergeCell ref="F11:F13"/>
    <mergeCell ref="A9:A10"/>
    <mergeCell ref="B9:B10"/>
    <mergeCell ref="C9:C10"/>
    <mergeCell ref="D9:D10"/>
    <mergeCell ref="E9:E10"/>
    <mergeCell ref="F9:F10"/>
    <mergeCell ref="L1:L3"/>
    <mergeCell ref="E2:E3"/>
    <mergeCell ref="F2:F3"/>
    <mergeCell ref="G2:G3"/>
    <mergeCell ref="H2:I2"/>
    <mergeCell ref="A11:A13"/>
    <mergeCell ref="B11:B13"/>
    <mergeCell ref="C11:C13"/>
    <mergeCell ref="D11:D13"/>
    <mergeCell ref="E11:E13"/>
    <mergeCell ref="E4:E5"/>
    <mergeCell ref="F4:F5"/>
    <mergeCell ref="E1:F1"/>
    <mergeCell ref="G1:I1"/>
    <mergeCell ref="J1:J3"/>
    <mergeCell ref="K1:K3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2019-05-31T12:31:49Z</cp:lastPrinted>
  <dcterms:created xsi:type="dcterms:W3CDTF">2018-06-11T11:44:10Z</dcterms:created>
  <dcterms:modified xsi:type="dcterms:W3CDTF">2019-05-31T12:33:00Z</dcterms:modified>
  <cp:category/>
  <cp:version/>
  <cp:contentType/>
  <cp:contentStatus/>
</cp:coreProperties>
</file>